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320" windowHeight="1257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199" i="1"/>
  <c r="I199"/>
  <c r="G199"/>
  <c r="E199"/>
  <c r="C199"/>
  <c r="I150"/>
  <c r="G150"/>
  <c r="E150"/>
  <c r="C150"/>
  <c r="H235"/>
  <c r="H199"/>
  <c r="F199"/>
  <c r="D199"/>
  <c r="B199"/>
  <c r="B200"/>
  <c r="D200"/>
  <c r="F200"/>
  <c r="H200"/>
  <c r="B220"/>
  <c r="D220"/>
  <c r="F220"/>
  <c r="H220"/>
  <c r="B227"/>
  <c r="D227"/>
  <c r="F227"/>
  <c r="H227"/>
  <c r="B228"/>
  <c r="D228"/>
  <c r="F228"/>
  <c r="H228"/>
  <c r="D231"/>
  <c r="F231"/>
  <c r="H231"/>
  <c r="B231"/>
  <c r="B221"/>
  <c r="D221"/>
  <c r="F221"/>
  <c r="H221"/>
  <c r="B224"/>
  <c r="D224"/>
  <c r="F224"/>
  <c r="H224"/>
  <c r="B225"/>
  <c r="D225"/>
  <c r="F225"/>
  <c r="H225"/>
  <c r="B222"/>
  <c r="D222"/>
  <c r="F222"/>
  <c r="H222"/>
  <c r="B212"/>
  <c r="D212"/>
  <c r="F212"/>
  <c r="H212"/>
  <c r="B213"/>
  <c r="D213"/>
  <c r="F213"/>
  <c r="H213"/>
  <c r="B216"/>
  <c r="D216"/>
  <c r="F216"/>
  <c r="H216"/>
  <c r="B201"/>
  <c r="D201"/>
  <c r="F201"/>
  <c r="H201"/>
  <c r="B202"/>
  <c r="D202"/>
  <c r="F202"/>
  <c r="H202"/>
  <c r="B205"/>
  <c r="D205"/>
  <c r="F205"/>
  <c r="H205"/>
  <c r="B209"/>
  <c r="D209"/>
  <c r="F209"/>
  <c r="H150"/>
  <c r="F150"/>
  <c r="D150"/>
  <c r="B150"/>
  <c r="B178"/>
  <c r="D178"/>
  <c r="F178"/>
  <c r="H178"/>
  <c r="B179"/>
  <c r="D179"/>
  <c r="F179"/>
  <c r="H179"/>
  <c r="B180"/>
  <c r="D180"/>
  <c r="F180"/>
  <c r="H180"/>
  <c r="B183"/>
  <c r="D183"/>
  <c r="F183"/>
  <c r="H183"/>
  <c r="B186"/>
  <c r="D186"/>
  <c r="F186"/>
  <c r="H186"/>
  <c r="B189"/>
  <c r="D189"/>
  <c r="F189"/>
  <c r="H189"/>
  <c r="B192"/>
  <c r="D192"/>
  <c r="F192"/>
  <c r="H192"/>
  <c r="B193"/>
  <c r="D193"/>
  <c r="F193"/>
  <c r="H193"/>
  <c r="B196"/>
  <c r="D196"/>
  <c r="F196"/>
  <c r="H196"/>
  <c r="B152"/>
  <c r="D152"/>
  <c r="F152"/>
  <c r="H152"/>
  <c r="B153"/>
  <c r="D153"/>
  <c r="F153"/>
  <c r="H153"/>
  <c r="B154"/>
  <c r="D154"/>
  <c r="F154"/>
  <c r="H154"/>
  <c r="B157"/>
  <c r="D157"/>
  <c r="F157"/>
  <c r="H157"/>
  <c r="B162"/>
  <c r="D162"/>
  <c r="F162"/>
  <c r="H162"/>
  <c r="B166"/>
  <c r="D166"/>
  <c r="F166"/>
  <c r="H166"/>
  <c r="B170"/>
  <c r="D170"/>
  <c r="F170"/>
  <c r="H170"/>
  <c r="B174"/>
  <c r="D174"/>
  <c r="F174"/>
  <c r="H174"/>
  <c r="B171"/>
  <c r="D171"/>
  <c r="F171"/>
  <c r="H171"/>
  <c r="H9"/>
  <c r="B68"/>
  <c r="D68"/>
  <c r="F68"/>
  <c r="H68"/>
  <c r="H115"/>
  <c r="B137"/>
  <c r="D137"/>
  <c r="F137"/>
  <c r="H137"/>
  <c r="B147"/>
  <c r="D147"/>
  <c r="F147"/>
  <c r="H147"/>
  <c r="B144"/>
  <c r="D144"/>
  <c r="F144"/>
  <c r="H144"/>
  <c r="B141"/>
  <c r="D141"/>
  <c r="F141"/>
  <c r="H141"/>
  <c r="B138"/>
  <c r="D138"/>
  <c r="F138"/>
  <c r="H138"/>
  <c r="F116"/>
  <c r="F115" s="1"/>
  <c r="F9" s="1"/>
  <c r="F235" s="1"/>
  <c r="H116"/>
  <c r="B117"/>
  <c r="D117"/>
  <c r="F117"/>
  <c r="H117"/>
  <c r="J117"/>
  <c r="J116" s="1"/>
  <c r="J115" s="1"/>
  <c r="B120"/>
  <c r="B116" s="1"/>
  <c r="B115" s="1"/>
  <c r="B9" s="1"/>
  <c r="B235" s="1"/>
  <c r="D120"/>
  <c r="D116" s="1"/>
  <c r="D115" s="1"/>
  <c r="D9" s="1"/>
  <c r="D235" s="1"/>
  <c r="F120"/>
  <c r="H120"/>
  <c r="B124"/>
  <c r="D124"/>
  <c r="F124"/>
  <c r="H124"/>
  <c r="B127"/>
  <c r="D127"/>
  <c r="F127"/>
  <c r="H127"/>
  <c r="B130"/>
  <c r="D130"/>
  <c r="F130"/>
  <c r="H130"/>
  <c r="B101"/>
  <c r="D101"/>
  <c r="F101"/>
  <c r="H101"/>
  <c r="B102"/>
  <c r="D102"/>
  <c r="F102"/>
  <c r="H102"/>
  <c r="B106"/>
  <c r="D106"/>
  <c r="F106"/>
  <c r="H106"/>
  <c r="B112"/>
  <c r="D112"/>
  <c r="F112"/>
  <c r="H112"/>
  <c r="B89"/>
  <c r="D89"/>
  <c r="F89"/>
  <c r="H89"/>
  <c r="B94"/>
  <c r="D94"/>
  <c r="F94"/>
  <c r="H94"/>
  <c r="B90"/>
  <c r="D90"/>
  <c r="F90"/>
  <c r="H90"/>
  <c r="B11"/>
  <c r="D11"/>
  <c r="F11"/>
  <c r="H11"/>
  <c r="B69"/>
  <c r="D69"/>
  <c r="F69"/>
  <c r="H69"/>
  <c r="B61"/>
  <c r="D61"/>
  <c r="F61"/>
  <c r="H61"/>
  <c r="B51"/>
  <c r="D51"/>
  <c r="F51"/>
  <c r="H51"/>
  <c r="B86"/>
  <c r="D86"/>
  <c r="F86"/>
  <c r="H86"/>
  <c r="J86"/>
  <c r="B83"/>
  <c r="D83"/>
  <c r="F83"/>
  <c r="H83"/>
  <c r="B79"/>
  <c r="D79"/>
  <c r="F79"/>
  <c r="H79"/>
  <c r="B76"/>
  <c r="D76"/>
  <c r="F76"/>
  <c r="H76"/>
  <c r="B73"/>
  <c r="D73"/>
  <c r="F73"/>
  <c r="H73"/>
  <c r="B70"/>
  <c r="D70"/>
  <c r="F70"/>
  <c r="H70"/>
  <c r="B65"/>
  <c r="D65"/>
  <c r="F65"/>
  <c r="H65"/>
  <c r="B62"/>
  <c r="D62"/>
  <c r="F62"/>
  <c r="H62"/>
  <c r="B58"/>
  <c r="D58"/>
  <c r="F58"/>
  <c r="H58"/>
  <c r="B55"/>
  <c r="D55"/>
  <c r="F55"/>
  <c r="H55"/>
  <c r="B52"/>
  <c r="D52"/>
  <c r="F52"/>
  <c r="H52"/>
  <c r="B47"/>
  <c r="D47"/>
  <c r="F47"/>
  <c r="H47"/>
  <c r="B43"/>
  <c r="D43"/>
  <c r="F43"/>
  <c r="H43"/>
  <c r="B40"/>
  <c r="D40"/>
  <c r="F40"/>
  <c r="H40"/>
  <c r="B37"/>
  <c r="D37"/>
  <c r="F37"/>
  <c r="H37"/>
  <c r="B33"/>
  <c r="D33"/>
  <c r="F33"/>
  <c r="H33"/>
  <c r="B26"/>
  <c r="D26"/>
  <c r="F26"/>
  <c r="H26"/>
  <c r="B20"/>
  <c r="D20"/>
  <c r="F20"/>
  <c r="H20"/>
  <c r="B16"/>
  <c r="D16"/>
  <c r="F16"/>
  <c r="H16"/>
  <c r="J199"/>
  <c r="J220"/>
  <c r="J227"/>
  <c r="J224"/>
  <c r="J221"/>
  <c r="J200"/>
  <c r="J212"/>
  <c r="J201"/>
  <c r="J178"/>
  <c r="J192"/>
  <c r="J179"/>
  <c r="J152"/>
  <c r="J170"/>
  <c r="J153"/>
  <c r="J137"/>
  <c r="J68"/>
  <c r="J101"/>
  <c r="J89"/>
  <c r="J69"/>
  <c r="J11"/>
  <c r="J61"/>
  <c r="J51"/>
  <c r="J12"/>
  <c r="J231"/>
  <c r="J228"/>
  <c r="J225"/>
  <c r="J222"/>
  <c r="J216"/>
  <c r="J213"/>
  <c r="J209"/>
  <c r="J205"/>
  <c r="J202"/>
  <c r="J196"/>
  <c r="J193"/>
  <c r="J189"/>
  <c r="J186"/>
  <c r="J183"/>
  <c r="J180"/>
  <c r="J174"/>
  <c r="J171"/>
  <c r="J166"/>
  <c r="J162"/>
  <c r="J157"/>
  <c r="J154"/>
  <c r="J147"/>
  <c r="J144"/>
  <c r="J141"/>
  <c r="J138"/>
  <c r="J130"/>
  <c r="J127"/>
  <c r="J124"/>
  <c r="J120"/>
  <c r="J112"/>
  <c r="J106"/>
  <c r="J102"/>
  <c r="J94"/>
  <c r="J90"/>
  <c r="J83"/>
  <c r="J79"/>
  <c r="J76"/>
  <c r="J73"/>
  <c r="J70"/>
  <c r="J65"/>
  <c r="J62"/>
  <c r="J58"/>
  <c r="J55"/>
  <c r="J52"/>
  <c r="J47"/>
  <c r="J43"/>
  <c r="J40"/>
  <c r="J37"/>
  <c r="J33"/>
  <c r="J26"/>
  <c r="J20"/>
  <c r="J16"/>
  <c r="J13"/>
  <c r="F12" l="1"/>
  <c r="H12"/>
  <c r="B12"/>
  <c r="D12"/>
  <c r="K150"/>
  <c r="J150"/>
  <c r="J9"/>
  <c r="J235" l="1"/>
  <c r="G9"/>
  <c r="E9"/>
  <c r="I9"/>
  <c r="C9"/>
  <c r="I235" l="1"/>
  <c r="G235"/>
  <c r="E235"/>
  <c r="C235"/>
  <c r="K9"/>
  <c r="K235" l="1"/>
</calcChain>
</file>

<file path=xl/sharedStrings.xml><?xml version="1.0" encoding="utf-8"?>
<sst xmlns="http://schemas.openxmlformats.org/spreadsheetml/2006/main" count="241" uniqueCount="56">
  <si>
    <t xml:space="preserve">Период </t>
  </si>
  <si>
    <t>2021 - 2027</t>
  </si>
  <si>
    <t>Собствени средства - Общински бюджет</t>
  </si>
  <si>
    <t>Отн. дял (%)</t>
  </si>
  <si>
    <t>Републикански бюджет</t>
  </si>
  <si>
    <t>Други източници</t>
  </si>
  <si>
    <t>ОБЩО</t>
  </si>
  <si>
    <t>Приоритет 1</t>
  </si>
  <si>
    <t>Приоритет 2</t>
  </si>
  <si>
    <t>Приоритет 3</t>
  </si>
  <si>
    <t>/хил. лв./</t>
  </si>
  <si>
    <t xml:space="preserve">ИНДИКАТИВНА ФИНАНСОВА ТАБЛИЦА </t>
  </si>
  <si>
    <t>ОБЩО в лв.</t>
  </si>
  <si>
    <t>ОБЩО в отн. дял (%)</t>
  </si>
  <si>
    <t>Приложение № 2</t>
  </si>
  <si>
    <t>Средства от ЕС</t>
  </si>
  <si>
    <t>ПИРО НА ОБЩИНА  ХИТРИНО  ЗА ПЕРИОДА 2021-2027 г.</t>
  </si>
  <si>
    <t>СЦ 1.1</t>
  </si>
  <si>
    <t>Проект 1</t>
  </si>
  <si>
    <t>Проект 2</t>
  </si>
  <si>
    <t>Проект 3</t>
  </si>
  <si>
    <t>Проект 4</t>
  </si>
  <si>
    <t>Дейност 2</t>
  </si>
  <si>
    <t>Мярка 1.1.1</t>
  </si>
  <si>
    <t>Проект 5</t>
  </si>
  <si>
    <t>Дейност 4</t>
  </si>
  <si>
    <t>Проект 6</t>
  </si>
  <si>
    <t>Дейност 5</t>
  </si>
  <si>
    <t>Дейност 6</t>
  </si>
  <si>
    <t xml:space="preserve">Дейност 7 </t>
  </si>
  <si>
    <t>Дейност 8</t>
  </si>
  <si>
    <t>Дейност 9</t>
  </si>
  <si>
    <t>Дейност 3</t>
  </si>
  <si>
    <t>Дейност 1</t>
  </si>
  <si>
    <t>Мярка 1.1.2.</t>
  </si>
  <si>
    <t>Мярка 1.1.3.</t>
  </si>
  <si>
    <t>Мярка 1.2.1.</t>
  </si>
  <si>
    <t>Мярка 1.2.2.</t>
  </si>
  <si>
    <t>Мярка 1.2.3.</t>
  </si>
  <si>
    <t>Мярка 1.3.2.</t>
  </si>
  <si>
    <t>Мярка 1.3.1.</t>
  </si>
  <si>
    <t>СЦ 1.2.</t>
  </si>
  <si>
    <t>СЦ 1.3.</t>
  </si>
  <si>
    <t>СЦ 2.1.</t>
  </si>
  <si>
    <t>Мярка 2.1.1.</t>
  </si>
  <si>
    <t>Мярка 2.1.2.</t>
  </si>
  <si>
    <t>СЦ 2.2.</t>
  </si>
  <si>
    <t>Мярка 2.2.1.</t>
  </si>
  <si>
    <t>Мярка 2.2.2.</t>
  </si>
  <si>
    <t>СЦ 3.1.</t>
  </si>
  <si>
    <t>Мярка 3.1.1.</t>
  </si>
  <si>
    <t>Мярка 3.1.2.</t>
  </si>
  <si>
    <t>СЦ 3.2.</t>
  </si>
  <si>
    <t>Мярка 3.2.1</t>
  </si>
  <si>
    <t>Мярка 3.2.2.</t>
  </si>
  <si>
    <t>Мярка 3.2.3.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</si>
</sst>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2" borderId="1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1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2" fillId="4" borderId="13" xfId="3" applyNumberFormat="1" applyBorder="1" applyAlignment="1">
      <alignment horizontal="justify" vertical="center" wrapText="1"/>
    </xf>
    <xf numFmtId="0" fontId="4" fillId="2" borderId="11" xfId="1" applyFont="1" applyAlignment="1">
      <alignment horizontal="justify" vertical="center" wrapText="1"/>
    </xf>
    <xf numFmtId="0" fontId="4" fillId="0" borderId="1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4" borderId="19" xfId="3" applyFont="1" applyBorder="1" applyAlignment="1">
      <alignment horizontal="justify" vertical="center" wrapText="1"/>
    </xf>
    <xf numFmtId="0" fontId="4" fillId="2" borderId="20" xfId="1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4" fillId="2" borderId="19" xfId="1" applyFont="1" applyBorder="1" applyAlignment="1">
      <alignment horizontal="justify" vertical="center" wrapText="1"/>
    </xf>
    <xf numFmtId="0" fontId="4" fillId="5" borderId="19" xfId="1" applyFont="1" applyFill="1" applyBorder="1" applyAlignment="1">
      <alignment horizontal="justify" vertical="center" wrapText="1"/>
    </xf>
    <xf numFmtId="0" fontId="5" fillId="5" borderId="19" xfId="1" applyFont="1" applyFill="1" applyBorder="1" applyAlignment="1">
      <alignment horizontal="justify" vertical="center" wrapText="1"/>
    </xf>
    <xf numFmtId="0" fontId="4" fillId="6" borderId="19" xfId="1" applyFont="1" applyFill="1" applyBorder="1" applyAlignment="1">
      <alignment horizontal="justify" vertical="center" wrapText="1"/>
    </xf>
    <xf numFmtId="0" fontId="4" fillId="2" borderId="21" xfId="1" applyFont="1" applyBorder="1" applyAlignment="1">
      <alignment horizontal="justify" vertical="center" wrapText="1"/>
    </xf>
    <xf numFmtId="0" fontId="4" fillId="6" borderId="19" xfId="0" applyFont="1" applyFill="1" applyBorder="1" applyAlignment="1">
      <alignment horizontal="justify" vertical="center" wrapText="1"/>
    </xf>
    <xf numFmtId="0" fontId="4" fillId="0" borderId="19" xfId="0" applyFont="1" applyBorder="1" applyAlignment="1">
      <alignment vertical="center"/>
    </xf>
    <xf numFmtId="0" fontId="0" fillId="0" borderId="9" xfId="0" applyBorder="1"/>
    <xf numFmtId="0" fontId="4" fillId="5" borderId="23" xfId="0" applyFont="1" applyFill="1" applyBorder="1" applyAlignment="1">
      <alignment horizontal="justify" vertical="center" wrapText="1"/>
    </xf>
    <xf numFmtId="0" fontId="5" fillId="5" borderId="23" xfId="0" applyFont="1" applyFill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4" fillId="7" borderId="22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4" fillId="2" borderId="11" xfId="1" applyFont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4" fillId="0" borderId="13" xfId="0" applyFont="1" applyBorder="1" applyAlignment="1">
      <alignment horizontal="right" vertical="center" wrapText="1"/>
    </xf>
    <xf numFmtId="9" fontId="4" fillId="0" borderId="13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4" fillId="2" borderId="13" xfId="1" applyFont="1" applyBorder="1" applyAlignment="1">
      <alignment horizontal="right" vertical="center" wrapText="1"/>
    </xf>
    <xf numFmtId="9" fontId="4" fillId="2" borderId="13" xfId="1" applyNumberFormat="1" applyFont="1" applyBorder="1" applyAlignment="1">
      <alignment horizontal="right" vertical="center" wrapText="1"/>
    </xf>
    <xf numFmtId="0" fontId="4" fillId="5" borderId="13" xfId="1" applyFont="1" applyFill="1" applyBorder="1" applyAlignment="1">
      <alignment horizontal="right" vertical="center" wrapText="1"/>
    </xf>
    <xf numFmtId="9" fontId="4" fillId="5" borderId="13" xfId="1" applyNumberFormat="1" applyFont="1" applyFill="1" applyBorder="1" applyAlignment="1">
      <alignment horizontal="right" vertical="center" wrapText="1"/>
    </xf>
    <xf numFmtId="0" fontId="5" fillId="5" borderId="13" xfId="1" applyFont="1" applyFill="1" applyBorder="1" applyAlignment="1">
      <alignment horizontal="right" vertical="center" wrapText="1"/>
    </xf>
    <xf numFmtId="0" fontId="4" fillId="2" borderId="11" xfId="1" applyFont="1" applyBorder="1" applyAlignment="1">
      <alignment horizontal="right" vertical="center" wrapText="1"/>
    </xf>
    <xf numFmtId="9" fontId="4" fillId="2" borderId="11" xfId="1" applyNumberFormat="1" applyFont="1" applyBorder="1" applyAlignment="1">
      <alignment horizontal="right" vertical="center" wrapText="1"/>
    </xf>
    <xf numFmtId="0" fontId="4" fillId="6" borderId="13" xfId="1" applyFont="1" applyFill="1" applyBorder="1" applyAlignment="1">
      <alignment horizontal="right" vertical="center" wrapText="1"/>
    </xf>
    <xf numFmtId="9" fontId="4" fillId="6" borderId="13" xfId="1" applyNumberFormat="1" applyFont="1" applyFill="1" applyBorder="1" applyAlignment="1">
      <alignment horizontal="right" vertical="center" wrapText="1"/>
    </xf>
    <xf numFmtId="0" fontId="4" fillId="2" borderId="14" xfId="1" applyFont="1" applyBorder="1" applyAlignment="1">
      <alignment horizontal="right" vertical="center" wrapText="1"/>
    </xf>
    <xf numFmtId="9" fontId="4" fillId="2" borderId="14" xfId="1" applyNumberFormat="1" applyFont="1" applyBorder="1" applyAlignment="1">
      <alignment horizontal="right" vertical="center" wrapText="1"/>
    </xf>
    <xf numFmtId="0" fontId="4" fillId="6" borderId="13" xfId="0" applyFont="1" applyFill="1" applyBorder="1" applyAlignment="1">
      <alignment horizontal="right" vertical="center" wrapText="1"/>
    </xf>
    <xf numFmtId="9" fontId="4" fillId="6" borderId="13" xfId="0" applyNumberFormat="1" applyFont="1" applyFill="1" applyBorder="1" applyAlignment="1">
      <alignment horizontal="right" vertical="center" wrapText="1"/>
    </xf>
    <xf numFmtId="0" fontId="4" fillId="2" borderId="11" xfId="1" applyFont="1" applyAlignment="1">
      <alignment horizontal="right" vertical="center" wrapText="1"/>
    </xf>
    <xf numFmtId="9" fontId="4" fillId="2" borderId="11" xfId="1" applyNumberFormat="1" applyFont="1" applyAlignment="1">
      <alignment horizontal="right" vertical="center" wrapText="1"/>
    </xf>
    <xf numFmtId="0" fontId="4" fillId="5" borderId="13" xfId="0" applyFont="1" applyFill="1" applyBorder="1" applyAlignment="1">
      <alignment horizontal="right" vertical="center" wrapText="1"/>
    </xf>
    <xf numFmtId="9" fontId="4" fillId="5" borderId="13" xfId="0" applyNumberFormat="1" applyFont="1" applyFill="1" applyBorder="1" applyAlignment="1">
      <alignment horizontal="right" vertical="center" wrapText="1"/>
    </xf>
    <xf numFmtId="0" fontId="5" fillId="5" borderId="13" xfId="0" applyFont="1" applyFill="1" applyBorder="1" applyAlignment="1">
      <alignment horizontal="right" vertical="center" wrapText="1"/>
    </xf>
    <xf numFmtId="0" fontId="4" fillId="7" borderId="17" xfId="0" applyFont="1" applyFill="1" applyBorder="1" applyAlignment="1">
      <alignment horizontal="right" vertical="center" wrapText="1"/>
    </xf>
    <xf numFmtId="0" fontId="4" fillId="7" borderId="15" xfId="0" applyFont="1" applyFill="1" applyBorder="1" applyAlignment="1">
      <alignment horizontal="right" vertical="center" wrapText="1"/>
    </xf>
    <xf numFmtId="9" fontId="4" fillId="7" borderId="15" xfId="0" applyNumberFormat="1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3" fillId="4" borderId="13" xfId="3" applyFont="1" applyBorder="1" applyAlignment="1">
      <alignment horizontal="right" vertical="center" wrapText="1"/>
    </xf>
    <xf numFmtId="9" fontId="4" fillId="7" borderId="15" xfId="4" applyFont="1" applyFill="1" applyBorder="1" applyAlignment="1">
      <alignment horizontal="right" vertical="center" wrapText="1"/>
    </xf>
    <xf numFmtId="9" fontId="4" fillId="0" borderId="16" xfId="4" applyFont="1" applyBorder="1" applyAlignment="1">
      <alignment horizontal="right" vertical="center" wrapText="1"/>
    </xf>
    <xf numFmtId="9" fontId="4" fillId="0" borderId="19" xfId="4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3" borderId="1" xfId="2" applyFont="1" applyBorder="1" applyAlignment="1">
      <alignment horizontal="justify" vertical="center" wrapText="1"/>
    </xf>
    <xf numFmtId="0" fontId="3" fillId="3" borderId="12" xfId="2" applyFont="1" applyBorder="1" applyAlignment="1">
      <alignment horizontal="justify" vertical="center" wrapText="1"/>
    </xf>
    <xf numFmtId="0" fontId="3" fillId="3" borderId="1" xfId="2" applyFont="1" applyBorder="1" applyAlignment="1">
      <alignment horizontal="right" vertical="center" wrapText="1"/>
    </xf>
    <xf numFmtId="0" fontId="3" fillId="3" borderId="12" xfId="2" applyFont="1" applyBorder="1" applyAlignment="1">
      <alignment horizontal="right" vertical="center" wrapText="1"/>
    </xf>
    <xf numFmtId="9" fontId="3" fillId="3" borderId="1" xfId="4" applyFont="1" applyFill="1" applyBorder="1" applyAlignment="1">
      <alignment horizontal="right" vertical="center" wrapText="1"/>
    </xf>
    <xf numFmtId="9" fontId="3" fillId="3" borderId="12" xfId="4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7" borderId="12" xfId="4" applyFont="1" applyFill="1" applyBorder="1" applyAlignment="1">
      <alignment horizontal="right" vertical="center" wrapText="1"/>
    </xf>
    <xf numFmtId="0" fontId="4" fillId="7" borderId="12" xfId="0" applyFont="1" applyFill="1" applyBorder="1" applyAlignment="1">
      <alignment horizontal="right" vertical="center" wrapText="1"/>
    </xf>
    <xf numFmtId="9" fontId="3" fillId="3" borderId="1" xfId="2" applyNumberFormat="1" applyFont="1" applyBorder="1" applyAlignment="1">
      <alignment horizontal="justify" vertical="center" wrapText="1"/>
    </xf>
    <xf numFmtId="9" fontId="3" fillId="3" borderId="12" xfId="2" applyNumberFormat="1" applyFont="1" applyBorder="1" applyAlignment="1">
      <alignment horizontal="justify" vertical="center" wrapText="1"/>
    </xf>
    <xf numFmtId="9" fontId="4" fillId="7" borderId="12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7" borderId="12" xfId="0" applyFont="1" applyFill="1" applyBorder="1" applyAlignment="1">
      <alignment horizontal="justify" vertical="center" wrapText="1"/>
    </xf>
  </cellXfs>
  <cellStyles count="5">
    <cellStyle name="20% - Акцент3" xfId="2" builtinId="38"/>
    <cellStyle name="20% - Акцент4" xfId="3" builtinId="42"/>
    <cellStyle name="Бележка" xfId="1" builtinId="10"/>
    <cellStyle name="Нормален" xfId="0" builtinId="0"/>
    <cellStyle name="Процент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8"/>
  <sheetViews>
    <sheetView tabSelected="1" workbookViewId="0">
      <selection activeCell="J235" sqref="J235"/>
    </sheetView>
  </sheetViews>
  <sheetFormatPr defaultRowHeight="15"/>
  <cols>
    <col min="1" max="1" width="12.140625" customWidth="1"/>
    <col min="2" max="2" width="16.7109375" customWidth="1"/>
    <col min="3" max="3" width="11.7109375" customWidth="1"/>
    <col min="4" max="4" width="16" customWidth="1"/>
    <col min="5" max="5" width="11.85546875" customWidth="1"/>
    <col min="6" max="6" width="12" customWidth="1"/>
    <col min="7" max="7" width="11.85546875" customWidth="1"/>
    <col min="8" max="8" width="11.5703125" customWidth="1"/>
    <col min="9" max="9" width="11.28515625" customWidth="1"/>
  </cols>
  <sheetData>
    <row r="1" spans="1:1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>
      <c r="A2" s="83" t="s">
        <v>11</v>
      </c>
      <c r="B2" s="84"/>
      <c r="C2" s="84"/>
      <c r="D2" s="5"/>
      <c r="E2" s="5"/>
      <c r="F2" s="5"/>
      <c r="G2" s="5"/>
      <c r="H2" s="84" t="s">
        <v>14</v>
      </c>
      <c r="I2" s="84"/>
      <c r="J2" s="84"/>
      <c r="K2" s="5"/>
      <c r="L2" s="6"/>
    </row>
    <row r="3" spans="1:12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>
      <c r="A5" s="83" t="s">
        <v>16</v>
      </c>
      <c r="B5" s="84"/>
      <c r="C5" s="84"/>
      <c r="D5" s="84"/>
      <c r="E5" s="84"/>
      <c r="F5" s="84"/>
      <c r="G5" s="84"/>
      <c r="H5" s="84"/>
      <c r="I5" s="84"/>
      <c r="J5" s="84"/>
      <c r="K5" s="5"/>
      <c r="L5" s="6"/>
    </row>
    <row r="6" spans="1:12" ht="15.75" thickBot="1">
      <c r="A6" s="7"/>
      <c r="B6" s="5"/>
      <c r="C6" s="5"/>
      <c r="D6" s="5"/>
      <c r="E6" s="5"/>
      <c r="F6" s="5"/>
      <c r="G6" s="5"/>
      <c r="H6" s="5"/>
      <c r="I6" s="5"/>
      <c r="J6" s="5" t="s">
        <v>10</v>
      </c>
      <c r="K6" s="5"/>
      <c r="L6" s="6"/>
    </row>
    <row r="7" spans="1:12" ht="31.15" customHeight="1">
      <c r="A7" s="10" t="s">
        <v>0</v>
      </c>
      <c r="B7" s="76" t="s">
        <v>2</v>
      </c>
      <c r="C7" s="76" t="s">
        <v>3</v>
      </c>
      <c r="D7" s="76" t="s">
        <v>4</v>
      </c>
      <c r="E7" s="76" t="s">
        <v>3</v>
      </c>
      <c r="F7" s="76" t="s">
        <v>15</v>
      </c>
      <c r="G7" s="76" t="s">
        <v>3</v>
      </c>
      <c r="H7" s="76" t="s">
        <v>5</v>
      </c>
      <c r="I7" s="76" t="s">
        <v>3</v>
      </c>
      <c r="J7" s="68" t="s">
        <v>12</v>
      </c>
      <c r="K7" s="68" t="s">
        <v>13</v>
      </c>
      <c r="L7" s="6"/>
    </row>
    <row r="8" spans="1:12" ht="32.25" customHeight="1" thickBot="1">
      <c r="A8" s="11" t="s">
        <v>1</v>
      </c>
      <c r="B8" s="77"/>
      <c r="C8" s="77"/>
      <c r="D8" s="77"/>
      <c r="E8" s="77"/>
      <c r="F8" s="77"/>
      <c r="G8" s="77"/>
      <c r="H8" s="77"/>
      <c r="I8" s="77"/>
      <c r="J8" s="69"/>
      <c r="K8" s="69"/>
      <c r="L8" s="6"/>
    </row>
    <row r="9" spans="1:12" ht="11.45" customHeight="1">
      <c r="A9" s="70" t="s">
        <v>7</v>
      </c>
      <c r="B9" s="72">
        <f>SUM(B11+B68+B115)</f>
        <v>9935</v>
      </c>
      <c r="C9" s="74">
        <f>B9/J9</f>
        <v>8.8626226583407672E-2</v>
      </c>
      <c r="D9" s="72">
        <f>SUM(D11+D68+D115)</f>
        <v>18445</v>
      </c>
      <c r="E9" s="74">
        <f>D9/J9</f>
        <v>0.16454058876003569</v>
      </c>
      <c r="F9" s="72">
        <f>SUM(F11+F68+F115)</f>
        <v>52020</v>
      </c>
      <c r="G9" s="74">
        <f>F9/J9</f>
        <v>0.46404995539696697</v>
      </c>
      <c r="H9" s="72">
        <f>SUM(H11+H68+H115)</f>
        <v>31700</v>
      </c>
      <c r="I9" s="74">
        <f>H9/J9</f>
        <v>0.28278322925958965</v>
      </c>
      <c r="J9" s="72">
        <f>B9+D9+F9+H9</f>
        <v>112100</v>
      </c>
      <c r="K9" s="80">
        <f>C9+E9+G9+I9</f>
        <v>1</v>
      </c>
      <c r="L9" s="6"/>
    </row>
    <row r="10" spans="1:12">
      <c r="A10" s="71"/>
      <c r="B10" s="73"/>
      <c r="C10" s="75"/>
      <c r="D10" s="73"/>
      <c r="E10" s="75"/>
      <c r="F10" s="73"/>
      <c r="G10" s="75"/>
      <c r="H10" s="73"/>
      <c r="I10" s="75"/>
      <c r="J10" s="73"/>
      <c r="K10" s="81"/>
      <c r="L10" s="6"/>
    </row>
    <row r="11" spans="1:12">
      <c r="A11" s="16" t="s">
        <v>17</v>
      </c>
      <c r="B11" s="62">
        <f>SUM(B12+B51+B61)</f>
        <v>6080</v>
      </c>
      <c r="C11" s="62"/>
      <c r="D11" s="62">
        <f>SUM(D12+D51+D61)</f>
        <v>10360</v>
      </c>
      <c r="E11" s="62"/>
      <c r="F11" s="62">
        <f>SUM(F12+F51+F61)</f>
        <v>24875</v>
      </c>
      <c r="G11" s="62"/>
      <c r="H11" s="62">
        <f>SUM(H12+H51+H61)</f>
        <v>16785</v>
      </c>
      <c r="I11" s="62"/>
      <c r="J11" s="62">
        <f>SUM(J12+J51+J61)</f>
        <v>58100</v>
      </c>
      <c r="K11" s="12"/>
      <c r="L11" s="6"/>
    </row>
    <row r="12" spans="1:12">
      <c r="A12" s="17" t="s">
        <v>23</v>
      </c>
      <c r="B12" s="44">
        <f>SUM(B13+B16+B20+B26+B33+B37+B40+B43+B47)</f>
        <v>5680</v>
      </c>
      <c r="C12" s="44"/>
      <c r="D12" s="44">
        <f>SUM(D13+D16+D20+D26+D33+D37+D40+D43+D47)</f>
        <v>7860</v>
      </c>
      <c r="E12" s="44"/>
      <c r="F12" s="44">
        <f>SUM(F13+F16+F20+F26+F33+F37+F40+F43+F47)</f>
        <v>13275</v>
      </c>
      <c r="G12" s="44"/>
      <c r="H12" s="44">
        <f>SUM(H13+H16+H20+H26+H33+H37+H40+H43+H47)</f>
        <v>5285</v>
      </c>
      <c r="I12" s="44"/>
      <c r="J12" s="44">
        <f>SUM(J13+J16+J20+J26+J33+J37+J40+J43+J47)</f>
        <v>32100</v>
      </c>
      <c r="K12" s="45"/>
      <c r="L12" s="6"/>
    </row>
    <row r="13" spans="1:12">
      <c r="A13" s="18" t="s">
        <v>33</v>
      </c>
      <c r="B13" s="36">
        <v>1000</v>
      </c>
      <c r="C13" s="36"/>
      <c r="D13" s="36">
        <v>2000</v>
      </c>
      <c r="E13" s="36"/>
      <c r="F13" s="36">
        <v>2000</v>
      </c>
      <c r="G13" s="36"/>
      <c r="H13" s="36">
        <v>0</v>
      </c>
      <c r="I13" s="38"/>
      <c r="J13" s="36">
        <f>SUM(J14:J15)</f>
        <v>5000</v>
      </c>
      <c r="K13" s="37"/>
      <c r="L13" s="6"/>
    </row>
    <row r="14" spans="1:12">
      <c r="A14" s="19" t="s">
        <v>18</v>
      </c>
      <c r="B14" s="38">
        <v>600</v>
      </c>
      <c r="C14" s="38"/>
      <c r="D14" s="38">
        <v>1000</v>
      </c>
      <c r="E14" s="38"/>
      <c r="F14" s="38">
        <v>1000</v>
      </c>
      <c r="G14" s="38"/>
      <c r="H14" s="38">
        <v>0</v>
      </c>
      <c r="I14" s="38"/>
      <c r="J14" s="38">
        <v>2600</v>
      </c>
      <c r="K14" s="37"/>
      <c r="L14" s="6"/>
    </row>
    <row r="15" spans="1:12">
      <c r="A15" s="19" t="s">
        <v>19</v>
      </c>
      <c r="B15" s="38">
        <v>400</v>
      </c>
      <c r="C15" s="38"/>
      <c r="D15" s="38">
        <v>1000</v>
      </c>
      <c r="E15" s="38"/>
      <c r="F15" s="38">
        <v>1000</v>
      </c>
      <c r="G15" s="38"/>
      <c r="H15" s="38">
        <v>0</v>
      </c>
      <c r="I15" s="38"/>
      <c r="J15" s="38">
        <v>2400</v>
      </c>
      <c r="K15" s="37"/>
      <c r="L15" s="6"/>
    </row>
    <row r="16" spans="1:12">
      <c r="A16" s="18" t="s">
        <v>22</v>
      </c>
      <c r="B16" s="36">
        <f>SUM(B17:B19)</f>
        <v>1100</v>
      </c>
      <c r="C16" s="36"/>
      <c r="D16" s="36">
        <f>SUM(D17:D19)</f>
        <v>1200</v>
      </c>
      <c r="E16" s="36"/>
      <c r="F16" s="36">
        <f>SUM(F17:F19)</f>
        <v>1200</v>
      </c>
      <c r="G16" s="36"/>
      <c r="H16" s="36">
        <f>SUM(H17:H19)</f>
        <v>0</v>
      </c>
      <c r="I16" s="36"/>
      <c r="J16" s="36">
        <f>SUM(J17:J19)</f>
        <v>3500</v>
      </c>
      <c r="K16" s="37"/>
      <c r="L16" s="6"/>
    </row>
    <row r="17" spans="1:12">
      <c r="A17" s="19" t="s">
        <v>18</v>
      </c>
      <c r="B17" s="38">
        <v>500</v>
      </c>
      <c r="C17" s="38"/>
      <c r="D17" s="38">
        <v>500</v>
      </c>
      <c r="E17" s="38"/>
      <c r="F17" s="38">
        <v>500</v>
      </c>
      <c r="G17" s="38"/>
      <c r="H17" s="38">
        <v>0</v>
      </c>
      <c r="I17" s="36"/>
      <c r="J17" s="38">
        <v>1500</v>
      </c>
      <c r="K17" s="37"/>
      <c r="L17" s="6"/>
    </row>
    <row r="18" spans="1:12">
      <c r="A18" s="19" t="s">
        <v>19</v>
      </c>
      <c r="B18" s="38">
        <v>500</v>
      </c>
      <c r="C18" s="38"/>
      <c r="D18" s="38">
        <v>500</v>
      </c>
      <c r="E18" s="38"/>
      <c r="F18" s="38">
        <v>500</v>
      </c>
      <c r="G18" s="38"/>
      <c r="H18" s="38">
        <v>0</v>
      </c>
      <c r="I18" s="36"/>
      <c r="J18" s="38">
        <v>1500</v>
      </c>
      <c r="K18" s="37"/>
      <c r="L18" s="6"/>
    </row>
    <row r="19" spans="1:12">
      <c r="A19" s="19" t="s">
        <v>20</v>
      </c>
      <c r="B19" s="38">
        <v>100</v>
      </c>
      <c r="C19" s="38"/>
      <c r="D19" s="38">
        <v>200</v>
      </c>
      <c r="E19" s="38"/>
      <c r="F19" s="38">
        <v>200</v>
      </c>
      <c r="G19" s="38"/>
      <c r="H19" s="38">
        <v>0</v>
      </c>
      <c r="I19" s="38"/>
      <c r="J19" s="38">
        <v>500</v>
      </c>
      <c r="K19" s="37"/>
      <c r="L19" s="6"/>
    </row>
    <row r="20" spans="1:12">
      <c r="A20" s="18" t="s">
        <v>32</v>
      </c>
      <c r="B20" s="36">
        <f>SUM(B21:B25)</f>
        <v>180</v>
      </c>
      <c r="C20" s="36"/>
      <c r="D20" s="36">
        <f>SUM(D21:D25)</f>
        <v>660</v>
      </c>
      <c r="E20" s="36"/>
      <c r="F20" s="36">
        <f>SUM(F21:F25)</f>
        <v>660</v>
      </c>
      <c r="G20" s="36"/>
      <c r="H20" s="36">
        <f>SUM(H21:H25)</f>
        <v>0</v>
      </c>
      <c r="I20" s="36"/>
      <c r="J20" s="36">
        <f>SUM(J21:J25)</f>
        <v>1500</v>
      </c>
      <c r="K20" s="37"/>
      <c r="L20" s="6"/>
    </row>
    <row r="21" spans="1:12">
      <c r="A21" s="19" t="s">
        <v>18</v>
      </c>
      <c r="B21" s="38">
        <v>100</v>
      </c>
      <c r="C21" s="38"/>
      <c r="D21" s="38">
        <v>350</v>
      </c>
      <c r="E21" s="38"/>
      <c r="F21" s="38">
        <v>350</v>
      </c>
      <c r="G21" s="38"/>
      <c r="H21" s="38">
        <v>0</v>
      </c>
      <c r="I21" s="38"/>
      <c r="J21" s="38">
        <v>800</v>
      </c>
      <c r="K21" s="37"/>
      <c r="L21" s="6"/>
    </row>
    <row r="22" spans="1:12">
      <c r="A22" s="19" t="s">
        <v>19</v>
      </c>
      <c r="B22" s="38">
        <v>50</v>
      </c>
      <c r="C22" s="38"/>
      <c r="D22" s="38">
        <v>250</v>
      </c>
      <c r="E22" s="38"/>
      <c r="F22" s="38">
        <v>250</v>
      </c>
      <c r="G22" s="38"/>
      <c r="H22" s="38">
        <v>0</v>
      </c>
      <c r="I22" s="38"/>
      <c r="J22" s="38">
        <v>550</v>
      </c>
      <c r="K22" s="37"/>
      <c r="L22" s="6"/>
    </row>
    <row r="23" spans="1:12">
      <c r="A23" s="19" t="s">
        <v>20</v>
      </c>
      <c r="B23" s="38">
        <v>10</v>
      </c>
      <c r="C23" s="38"/>
      <c r="D23" s="38">
        <v>20</v>
      </c>
      <c r="E23" s="38"/>
      <c r="F23" s="38">
        <v>20</v>
      </c>
      <c r="G23" s="38"/>
      <c r="H23" s="38">
        <v>0</v>
      </c>
      <c r="I23" s="36"/>
      <c r="J23" s="38">
        <v>50</v>
      </c>
      <c r="K23" s="37"/>
      <c r="L23" s="6"/>
    </row>
    <row r="24" spans="1:12">
      <c r="A24" s="19" t="s">
        <v>21</v>
      </c>
      <c r="B24" s="38">
        <v>10</v>
      </c>
      <c r="C24" s="38"/>
      <c r="D24" s="38">
        <v>20</v>
      </c>
      <c r="E24" s="38"/>
      <c r="F24" s="38">
        <v>20</v>
      </c>
      <c r="G24" s="38"/>
      <c r="H24" s="38">
        <v>0</v>
      </c>
      <c r="I24" s="38"/>
      <c r="J24" s="38">
        <v>50</v>
      </c>
      <c r="K24" s="37"/>
      <c r="L24" s="6"/>
    </row>
    <row r="25" spans="1:12">
      <c r="A25" s="19" t="s">
        <v>24</v>
      </c>
      <c r="B25" s="38">
        <v>10</v>
      </c>
      <c r="C25" s="38"/>
      <c r="D25" s="38">
        <v>20</v>
      </c>
      <c r="E25" s="38"/>
      <c r="F25" s="38">
        <v>20</v>
      </c>
      <c r="G25" s="38"/>
      <c r="H25" s="38">
        <v>0</v>
      </c>
      <c r="I25" s="36"/>
      <c r="J25" s="38">
        <v>50</v>
      </c>
      <c r="K25" s="37"/>
      <c r="L25" s="6"/>
    </row>
    <row r="26" spans="1:12">
      <c r="A26" s="18" t="s">
        <v>25</v>
      </c>
      <c r="B26" s="36">
        <f>SUM(B27:B32)</f>
        <v>0</v>
      </c>
      <c r="C26" s="36"/>
      <c r="D26" s="36">
        <f>SUM(D27:D32)</f>
        <v>0</v>
      </c>
      <c r="E26" s="36"/>
      <c r="F26" s="36">
        <f>SUM(F27:F32)</f>
        <v>4965</v>
      </c>
      <c r="G26" s="36"/>
      <c r="H26" s="36">
        <f>SUM(H27:H32)</f>
        <v>2035</v>
      </c>
      <c r="I26" s="36"/>
      <c r="J26" s="36">
        <f>SUM(J27:J32)</f>
        <v>7000</v>
      </c>
      <c r="K26" s="37"/>
      <c r="L26" s="6"/>
    </row>
    <row r="27" spans="1:12">
      <c r="A27" s="19" t="s">
        <v>18</v>
      </c>
      <c r="B27" s="38">
        <v>0</v>
      </c>
      <c r="C27" s="38"/>
      <c r="D27" s="38">
        <v>0</v>
      </c>
      <c r="E27" s="36"/>
      <c r="F27" s="38">
        <v>85</v>
      </c>
      <c r="G27" s="38"/>
      <c r="H27" s="38">
        <v>15</v>
      </c>
      <c r="I27" s="36"/>
      <c r="J27" s="38">
        <v>100</v>
      </c>
      <c r="K27" s="37"/>
      <c r="L27" s="6"/>
    </row>
    <row r="28" spans="1:12">
      <c r="A28" s="19" t="s">
        <v>19</v>
      </c>
      <c r="B28" s="38">
        <v>0</v>
      </c>
      <c r="C28" s="38"/>
      <c r="D28" s="38">
        <v>0</v>
      </c>
      <c r="E28" s="36"/>
      <c r="F28" s="38">
        <v>2125</v>
      </c>
      <c r="G28" s="38"/>
      <c r="H28" s="38">
        <v>375</v>
      </c>
      <c r="I28" s="36"/>
      <c r="J28" s="38">
        <v>2500</v>
      </c>
      <c r="K28" s="37"/>
      <c r="L28" s="6"/>
    </row>
    <row r="29" spans="1:12">
      <c r="A29" s="19" t="s">
        <v>20</v>
      </c>
      <c r="B29" s="38">
        <v>0</v>
      </c>
      <c r="C29" s="38"/>
      <c r="D29" s="38">
        <v>0</v>
      </c>
      <c r="E29" s="38"/>
      <c r="F29" s="38">
        <v>1530</v>
      </c>
      <c r="G29" s="38"/>
      <c r="H29" s="38">
        <v>270</v>
      </c>
      <c r="I29" s="36"/>
      <c r="J29" s="38">
        <v>1800</v>
      </c>
      <c r="K29" s="37"/>
      <c r="L29" s="6"/>
    </row>
    <row r="30" spans="1:12">
      <c r="A30" s="19" t="s">
        <v>21</v>
      </c>
      <c r="B30" s="38">
        <v>0</v>
      </c>
      <c r="C30" s="38"/>
      <c r="D30" s="38">
        <v>0</v>
      </c>
      <c r="E30" s="38"/>
      <c r="F30" s="38">
        <v>0</v>
      </c>
      <c r="G30" s="38"/>
      <c r="H30" s="38">
        <v>150</v>
      </c>
      <c r="I30" s="36"/>
      <c r="J30" s="38">
        <v>150</v>
      </c>
      <c r="K30" s="37"/>
      <c r="L30" s="6"/>
    </row>
    <row r="31" spans="1:12">
      <c r="A31" s="19" t="s">
        <v>24</v>
      </c>
      <c r="B31" s="38">
        <v>0</v>
      </c>
      <c r="C31" s="38"/>
      <c r="D31" s="38">
        <v>0</v>
      </c>
      <c r="E31" s="36"/>
      <c r="F31" s="38">
        <v>750</v>
      </c>
      <c r="G31" s="38"/>
      <c r="H31" s="38">
        <v>750</v>
      </c>
      <c r="I31" s="36"/>
      <c r="J31" s="38">
        <v>1500</v>
      </c>
      <c r="K31" s="37"/>
      <c r="L31" s="6"/>
    </row>
    <row r="32" spans="1:12">
      <c r="A32" s="19" t="s">
        <v>26</v>
      </c>
      <c r="B32" s="38">
        <v>0</v>
      </c>
      <c r="C32" s="38"/>
      <c r="D32" s="38">
        <v>0</v>
      </c>
      <c r="E32" s="36"/>
      <c r="F32" s="38">
        <v>475</v>
      </c>
      <c r="G32" s="38"/>
      <c r="H32" s="38">
        <v>475</v>
      </c>
      <c r="I32" s="36"/>
      <c r="J32" s="38">
        <v>950</v>
      </c>
      <c r="K32" s="37"/>
      <c r="L32" s="6"/>
    </row>
    <row r="33" spans="1:12">
      <c r="A33" s="18" t="s">
        <v>27</v>
      </c>
      <c r="B33" s="36">
        <f>SUM(B34:B36)</f>
        <v>1900</v>
      </c>
      <c r="C33" s="36"/>
      <c r="D33" s="36">
        <f>SUM(D34:D36)</f>
        <v>1900</v>
      </c>
      <c r="E33" s="36"/>
      <c r="F33" s="36">
        <f>SUM(F34:F36)</f>
        <v>900</v>
      </c>
      <c r="G33" s="36"/>
      <c r="H33" s="36">
        <f>SUM(H34:H36)</f>
        <v>0</v>
      </c>
      <c r="I33" s="36"/>
      <c r="J33" s="36">
        <f>SUM(J34:J36)</f>
        <v>4700</v>
      </c>
      <c r="K33" s="37"/>
      <c r="L33" s="6"/>
    </row>
    <row r="34" spans="1:12">
      <c r="A34" s="19" t="s">
        <v>18</v>
      </c>
      <c r="B34" s="38">
        <v>150</v>
      </c>
      <c r="C34" s="38"/>
      <c r="D34" s="38">
        <v>150</v>
      </c>
      <c r="E34" s="38"/>
      <c r="F34" s="38">
        <v>100</v>
      </c>
      <c r="G34" s="38"/>
      <c r="H34" s="38">
        <v>0</v>
      </c>
      <c r="I34" s="38"/>
      <c r="J34" s="38">
        <v>400</v>
      </c>
      <c r="K34" s="37"/>
      <c r="L34" s="6"/>
    </row>
    <row r="35" spans="1:12">
      <c r="A35" s="19" t="s">
        <v>19</v>
      </c>
      <c r="B35" s="38">
        <v>1000</v>
      </c>
      <c r="C35" s="38"/>
      <c r="D35" s="38">
        <v>1000</v>
      </c>
      <c r="E35" s="38"/>
      <c r="F35" s="38">
        <v>500</v>
      </c>
      <c r="G35" s="38"/>
      <c r="H35" s="38">
        <v>0</v>
      </c>
      <c r="I35" s="36"/>
      <c r="J35" s="38">
        <v>2500</v>
      </c>
      <c r="K35" s="37"/>
      <c r="L35" s="6"/>
    </row>
    <row r="36" spans="1:12">
      <c r="A36" s="19" t="s">
        <v>20</v>
      </c>
      <c r="B36" s="38">
        <v>750</v>
      </c>
      <c r="C36" s="38"/>
      <c r="D36" s="38">
        <v>750</v>
      </c>
      <c r="E36" s="38"/>
      <c r="F36" s="38">
        <v>300</v>
      </c>
      <c r="G36" s="38"/>
      <c r="H36" s="38">
        <v>0</v>
      </c>
      <c r="I36" s="36"/>
      <c r="J36" s="38">
        <v>1800</v>
      </c>
      <c r="K36" s="37"/>
      <c r="L36" s="6"/>
    </row>
    <row r="37" spans="1:12">
      <c r="A37" s="18" t="s">
        <v>28</v>
      </c>
      <c r="B37" s="36">
        <f>SUM(B38:B39)</f>
        <v>250</v>
      </c>
      <c r="C37" s="36"/>
      <c r="D37" s="36">
        <f>SUM(D38:D39)</f>
        <v>1250</v>
      </c>
      <c r="E37" s="36"/>
      <c r="F37" s="36">
        <f>SUM(F38:F39)</f>
        <v>2000</v>
      </c>
      <c r="G37" s="36"/>
      <c r="H37" s="36">
        <f>SUM(H38:H39)</f>
        <v>0</v>
      </c>
      <c r="I37" s="36"/>
      <c r="J37" s="36">
        <f>SUM(J38:J39)</f>
        <v>3500</v>
      </c>
      <c r="K37" s="37"/>
      <c r="L37" s="6"/>
    </row>
    <row r="38" spans="1:12">
      <c r="A38" s="19" t="s">
        <v>18</v>
      </c>
      <c r="B38" s="38">
        <v>150</v>
      </c>
      <c r="C38" s="38"/>
      <c r="D38" s="38">
        <v>750</v>
      </c>
      <c r="E38" s="38"/>
      <c r="F38" s="38">
        <v>1000</v>
      </c>
      <c r="G38" s="38"/>
      <c r="H38" s="38">
        <v>0</v>
      </c>
      <c r="I38" s="36"/>
      <c r="J38" s="38">
        <v>1900</v>
      </c>
      <c r="K38" s="37"/>
      <c r="L38" s="6"/>
    </row>
    <row r="39" spans="1:12">
      <c r="A39" s="19" t="s">
        <v>19</v>
      </c>
      <c r="B39" s="38">
        <v>100</v>
      </c>
      <c r="C39" s="38"/>
      <c r="D39" s="38">
        <v>500</v>
      </c>
      <c r="E39" s="38"/>
      <c r="F39" s="38">
        <v>1000</v>
      </c>
      <c r="G39" s="38"/>
      <c r="H39" s="38">
        <v>0</v>
      </c>
      <c r="I39" s="36"/>
      <c r="J39" s="38">
        <v>1600</v>
      </c>
      <c r="K39" s="37"/>
      <c r="L39" s="6"/>
    </row>
    <row r="40" spans="1:12">
      <c r="A40" s="18" t="s">
        <v>29</v>
      </c>
      <c r="B40" s="36">
        <f>SUM(B41:B42)</f>
        <v>0</v>
      </c>
      <c r="C40" s="36"/>
      <c r="D40" s="36">
        <f>SUM(D41:D42)</f>
        <v>0</v>
      </c>
      <c r="E40" s="36"/>
      <c r="F40" s="36">
        <f>SUM(F41:F42)</f>
        <v>800</v>
      </c>
      <c r="G40" s="36"/>
      <c r="H40" s="36">
        <f>SUM(H41:H42)</f>
        <v>2200</v>
      </c>
      <c r="I40" s="36"/>
      <c r="J40" s="36">
        <f>SUM(J41:J42)</f>
        <v>3000</v>
      </c>
      <c r="K40" s="37"/>
      <c r="L40" s="6"/>
    </row>
    <row r="41" spans="1:12">
      <c r="A41" s="19" t="s">
        <v>18</v>
      </c>
      <c r="B41" s="38">
        <v>0</v>
      </c>
      <c r="C41" s="38"/>
      <c r="D41" s="38">
        <v>0</v>
      </c>
      <c r="E41" s="36"/>
      <c r="F41" s="38">
        <v>600</v>
      </c>
      <c r="G41" s="38"/>
      <c r="H41" s="38">
        <v>1200</v>
      </c>
      <c r="I41" s="36"/>
      <c r="J41" s="38">
        <v>1800</v>
      </c>
      <c r="K41" s="37"/>
      <c r="L41" s="6"/>
    </row>
    <row r="42" spans="1:12">
      <c r="A42" s="19" t="s">
        <v>19</v>
      </c>
      <c r="B42" s="38">
        <v>0</v>
      </c>
      <c r="C42" s="38"/>
      <c r="D42" s="38">
        <v>0</v>
      </c>
      <c r="E42" s="38"/>
      <c r="F42" s="38">
        <v>200</v>
      </c>
      <c r="G42" s="38"/>
      <c r="H42" s="38">
        <v>1000</v>
      </c>
      <c r="I42" s="36"/>
      <c r="J42" s="38">
        <v>1200</v>
      </c>
      <c r="K42" s="37"/>
      <c r="L42" s="6"/>
    </row>
    <row r="43" spans="1:12">
      <c r="A43" s="18" t="s">
        <v>30</v>
      </c>
      <c r="B43" s="36">
        <f>SUM(B44:B46)</f>
        <v>0</v>
      </c>
      <c r="C43" s="36"/>
      <c r="D43" s="36">
        <f>SUM(D44:D46)</f>
        <v>0</v>
      </c>
      <c r="E43" s="36"/>
      <c r="F43" s="36">
        <f>SUM(F44:F46)</f>
        <v>350</v>
      </c>
      <c r="G43" s="36"/>
      <c r="H43" s="36">
        <f>SUM(H44:H46)</f>
        <v>1050</v>
      </c>
      <c r="I43" s="36"/>
      <c r="J43" s="36">
        <f>SUM(J44:J46)</f>
        <v>1400</v>
      </c>
      <c r="K43" s="37"/>
      <c r="L43" s="6"/>
    </row>
    <row r="44" spans="1:12">
      <c r="A44" s="19" t="s">
        <v>18</v>
      </c>
      <c r="B44" s="38">
        <v>0</v>
      </c>
      <c r="C44" s="38"/>
      <c r="D44" s="38">
        <v>0</v>
      </c>
      <c r="E44" s="38"/>
      <c r="F44" s="38">
        <v>200</v>
      </c>
      <c r="G44" s="38"/>
      <c r="H44" s="38">
        <v>550</v>
      </c>
      <c r="I44" s="36"/>
      <c r="J44" s="38">
        <v>750</v>
      </c>
      <c r="K44" s="37"/>
      <c r="L44" s="6"/>
    </row>
    <row r="45" spans="1:12">
      <c r="A45" s="19" t="s">
        <v>19</v>
      </c>
      <c r="B45" s="38">
        <v>0</v>
      </c>
      <c r="C45" s="38"/>
      <c r="D45" s="38">
        <v>0</v>
      </c>
      <c r="E45" s="38"/>
      <c r="F45" s="38">
        <v>100</v>
      </c>
      <c r="G45" s="38"/>
      <c r="H45" s="38">
        <v>200</v>
      </c>
      <c r="I45" s="36"/>
      <c r="J45" s="38">
        <v>300</v>
      </c>
      <c r="K45" s="37"/>
      <c r="L45" s="6"/>
    </row>
    <row r="46" spans="1:12">
      <c r="A46" s="19" t="s">
        <v>20</v>
      </c>
      <c r="B46" s="38">
        <v>0</v>
      </c>
      <c r="C46" s="38"/>
      <c r="D46" s="38">
        <v>0</v>
      </c>
      <c r="E46" s="38"/>
      <c r="F46" s="38">
        <v>50</v>
      </c>
      <c r="G46" s="38"/>
      <c r="H46" s="38">
        <v>300</v>
      </c>
      <c r="I46" s="36"/>
      <c r="J46" s="38">
        <v>350</v>
      </c>
      <c r="K46" s="37"/>
      <c r="L46" s="6"/>
    </row>
    <row r="47" spans="1:12">
      <c r="A47" s="18" t="s">
        <v>31</v>
      </c>
      <c r="B47" s="36">
        <f>SUM(B48:B50)</f>
        <v>1250</v>
      </c>
      <c r="C47" s="36"/>
      <c r="D47" s="36">
        <f>SUM(D48:D50)</f>
        <v>850</v>
      </c>
      <c r="E47" s="36"/>
      <c r="F47" s="36">
        <f>SUM(F48:F50)</f>
        <v>400</v>
      </c>
      <c r="G47" s="36"/>
      <c r="H47" s="36">
        <f>SUM(H48:H50)</f>
        <v>0</v>
      </c>
      <c r="I47" s="36"/>
      <c r="J47" s="36">
        <f>SUM(J48:J50)</f>
        <v>2500</v>
      </c>
      <c r="K47" s="37"/>
      <c r="L47" s="6"/>
    </row>
    <row r="48" spans="1:12">
      <c r="A48" s="19" t="s">
        <v>18</v>
      </c>
      <c r="B48" s="38">
        <v>500</v>
      </c>
      <c r="C48" s="38"/>
      <c r="D48" s="38">
        <v>250</v>
      </c>
      <c r="E48" s="38"/>
      <c r="F48" s="38">
        <v>200</v>
      </c>
      <c r="G48" s="38"/>
      <c r="H48" s="38">
        <v>0</v>
      </c>
      <c r="I48" s="36"/>
      <c r="J48" s="38">
        <v>950</v>
      </c>
      <c r="K48" s="37"/>
      <c r="L48" s="6"/>
    </row>
    <row r="49" spans="1:12">
      <c r="A49" s="19" t="s">
        <v>19</v>
      </c>
      <c r="B49" s="38">
        <v>400</v>
      </c>
      <c r="C49" s="38"/>
      <c r="D49" s="38">
        <v>300</v>
      </c>
      <c r="E49" s="38"/>
      <c r="F49" s="38">
        <v>100</v>
      </c>
      <c r="G49" s="38"/>
      <c r="H49" s="38">
        <v>0</v>
      </c>
      <c r="I49" s="36"/>
      <c r="J49" s="38">
        <v>800</v>
      </c>
      <c r="K49" s="37"/>
      <c r="L49" s="6"/>
    </row>
    <row r="50" spans="1:12">
      <c r="A50" s="19" t="s">
        <v>20</v>
      </c>
      <c r="B50" s="38">
        <v>350</v>
      </c>
      <c r="C50" s="38"/>
      <c r="D50" s="38">
        <v>300</v>
      </c>
      <c r="E50" s="38"/>
      <c r="F50" s="38">
        <v>100</v>
      </c>
      <c r="G50" s="38"/>
      <c r="H50" s="38">
        <v>0</v>
      </c>
      <c r="I50" s="36"/>
      <c r="J50" s="38">
        <v>750</v>
      </c>
      <c r="K50" s="37"/>
      <c r="L50" s="6"/>
    </row>
    <row r="51" spans="1:12">
      <c r="A51" s="20" t="s">
        <v>34</v>
      </c>
      <c r="B51" s="39">
        <f>SUM(B52+B55+B58)</f>
        <v>300</v>
      </c>
      <c r="C51" s="39"/>
      <c r="D51" s="39">
        <f>SUM(D52+D55+D58)</f>
        <v>2500</v>
      </c>
      <c r="E51" s="39"/>
      <c r="F51" s="39">
        <f>SUM(F52+F55+F58)</f>
        <v>4700</v>
      </c>
      <c r="G51" s="39"/>
      <c r="H51" s="39">
        <f>SUM(H52+H55+H58)</f>
        <v>2000</v>
      </c>
      <c r="I51" s="39"/>
      <c r="J51" s="39">
        <f>SUM(J52+J55+J58)</f>
        <v>9500</v>
      </c>
      <c r="K51" s="40"/>
      <c r="L51" s="6"/>
    </row>
    <row r="52" spans="1:12">
      <c r="A52" s="21" t="s">
        <v>33</v>
      </c>
      <c r="B52" s="41">
        <f>SUM(B53:B54)</f>
        <v>300</v>
      </c>
      <c r="C52" s="41"/>
      <c r="D52" s="41">
        <f>SUM(D53:D54)</f>
        <v>2500</v>
      </c>
      <c r="E52" s="41"/>
      <c r="F52" s="41">
        <f>SUM(F53:F54)</f>
        <v>2700</v>
      </c>
      <c r="G52" s="41"/>
      <c r="H52" s="41">
        <f>SUM(H53:H54)</f>
        <v>0</v>
      </c>
      <c r="I52" s="41"/>
      <c r="J52" s="41">
        <f>SUM(J53:J54)</f>
        <v>5500</v>
      </c>
      <c r="K52" s="42"/>
      <c r="L52" s="6"/>
    </row>
    <row r="53" spans="1:12">
      <c r="A53" s="22" t="s">
        <v>18</v>
      </c>
      <c r="B53" s="43">
        <v>100</v>
      </c>
      <c r="C53" s="43"/>
      <c r="D53" s="43">
        <v>1000</v>
      </c>
      <c r="E53" s="43"/>
      <c r="F53" s="43">
        <v>1000</v>
      </c>
      <c r="G53" s="43"/>
      <c r="H53" s="43">
        <v>0</v>
      </c>
      <c r="I53" s="43"/>
      <c r="J53" s="43">
        <v>2100</v>
      </c>
      <c r="K53" s="42"/>
      <c r="L53" s="6"/>
    </row>
    <row r="54" spans="1:12">
      <c r="A54" s="22" t="s">
        <v>19</v>
      </c>
      <c r="B54" s="43">
        <v>200</v>
      </c>
      <c r="C54" s="43"/>
      <c r="D54" s="43">
        <v>1500</v>
      </c>
      <c r="E54" s="43"/>
      <c r="F54" s="43">
        <v>1700</v>
      </c>
      <c r="G54" s="43"/>
      <c r="H54" s="43">
        <v>0</v>
      </c>
      <c r="I54" s="41"/>
      <c r="J54" s="43">
        <v>3400</v>
      </c>
      <c r="K54" s="42"/>
      <c r="L54" s="6"/>
    </row>
    <row r="55" spans="1:12">
      <c r="A55" s="21" t="s">
        <v>22</v>
      </c>
      <c r="B55" s="41">
        <f>SUM(B56:B57)</f>
        <v>0</v>
      </c>
      <c r="C55" s="41"/>
      <c r="D55" s="41">
        <f>SUM(D56:D57)</f>
        <v>0</v>
      </c>
      <c r="E55" s="41"/>
      <c r="F55" s="41">
        <f>SUM(F56:F57)</f>
        <v>1000</v>
      </c>
      <c r="G55" s="41"/>
      <c r="H55" s="41">
        <f>SUM(H56:H57)</f>
        <v>1000</v>
      </c>
      <c r="I55" s="41"/>
      <c r="J55" s="41">
        <f>SUM(J56:J57)</f>
        <v>2000</v>
      </c>
      <c r="K55" s="42"/>
      <c r="L55" s="6"/>
    </row>
    <row r="56" spans="1:12">
      <c r="A56" s="22" t="s">
        <v>18</v>
      </c>
      <c r="B56" s="43">
        <v>0</v>
      </c>
      <c r="C56" s="43"/>
      <c r="D56" s="43">
        <v>0</v>
      </c>
      <c r="E56" s="41"/>
      <c r="F56" s="43">
        <v>400</v>
      </c>
      <c r="G56" s="43"/>
      <c r="H56" s="43">
        <v>400</v>
      </c>
      <c r="I56" s="41"/>
      <c r="J56" s="43">
        <v>800</v>
      </c>
      <c r="K56" s="42"/>
      <c r="L56" s="6"/>
    </row>
    <row r="57" spans="1:12">
      <c r="A57" s="22" t="s">
        <v>19</v>
      </c>
      <c r="B57" s="43">
        <v>0</v>
      </c>
      <c r="C57" s="43"/>
      <c r="D57" s="43">
        <v>0</v>
      </c>
      <c r="E57" s="41"/>
      <c r="F57" s="43">
        <v>600</v>
      </c>
      <c r="G57" s="43"/>
      <c r="H57" s="43">
        <v>600</v>
      </c>
      <c r="I57" s="41"/>
      <c r="J57" s="43">
        <v>1200</v>
      </c>
      <c r="K57" s="42"/>
      <c r="L57" s="6"/>
    </row>
    <row r="58" spans="1:12">
      <c r="A58" s="21" t="s">
        <v>32</v>
      </c>
      <c r="B58" s="41">
        <f>SUM(B59:B60)</f>
        <v>0</v>
      </c>
      <c r="C58" s="41"/>
      <c r="D58" s="41">
        <f>SUM(D59:D60)</f>
        <v>0</v>
      </c>
      <c r="E58" s="41"/>
      <c r="F58" s="41">
        <f>SUM(F59:F60)</f>
        <v>1000</v>
      </c>
      <c r="G58" s="41"/>
      <c r="H58" s="41">
        <f>SUM(H59:H60)</f>
        <v>1000</v>
      </c>
      <c r="I58" s="41"/>
      <c r="J58" s="41">
        <f>SUM(J59:J60)</f>
        <v>2000</v>
      </c>
      <c r="K58" s="42"/>
      <c r="L58" s="6"/>
    </row>
    <row r="59" spans="1:12">
      <c r="A59" s="22" t="s">
        <v>18</v>
      </c>
      <c r="B59" s="43">
        <v>0</v>
      </c>
      <c r="C59" s="43"/>
      <c r="D59" s="43">
        <v>0</v>
      </c>
      <c r="E59" s="41"/>
      <c r="F59" s="43">
        <v>500</v>
      </c>
      <c r="G59" s="43"/>
      <c r="H59" s="43">
        <v>500</v>
      </c>
      <c r="I59" s="41"/>
      <c r="J59" s="43">
        <v>1000</v>
      </c>
      <c r="K59" s="42"/>
      <c r="L59" s="6"/>
    </row>
    <row r="60" spans="1:12">
      <c r="A60" s="22" t="s">
        <v>19</v>
      </c>
      <c r="B60" s="43">
        <v>0</v>
      </c>
      <c r="C60" s="43"/>
      <c r="D60" s="43">
        <v>0</v>
      </c>
      <c r="E60" s="41"/>
      <c r="F60" s="43">
        <v>500</v>
      </c>
      <c r="G60" s="43"/>
      <c r="H60" s="43">
        <v>500</v>
      </c>
      <c r="I60" s="41"/>
      <c r="J60" s="43">
        <v>1000</v>
      </c>
      <c r="K60" s="42"/>
      <c r="L60" s="6"/>
    </row>
    <row r="61" spans="1:12">
      <c r="A61" s="17" t="s">
        <v>35</v>
      </c>
      <c r="B61" s="44">
        <f>SUM(B62+B65)</f>
        <v>100</v>
      </c>
      <c r="C61" s="44"/>
      <c r="D61" s="44">
        <f>SUM(D62+D65)</f>
        <v>0</v>
      </c>
      <c r="E61" s="44"/>
      <c r="F61" s="44">
        <f>SUM(F62+F65)</f>
        <v>6900</v>
      </c>
      <c r="G61" s="44"/>
      <c r="H61" s="44">
        <f>SUM(H62+H65)</f>
        <v>9500</v>
      </c>
      <c r="I61" s="44"/>
      <c r="J61" s="44">
        <f>SUM(J62+J65)</f>
        <v>16500</v>
      </c>
      <c r="K61" s="45"/>
      <c r="L61" s="6"/>
    </row>
    <row r="62" spans="1:12">
      <c r="A62" s="21" t="s">
        <v>33</v>
      </c>
      <c r="B62" s="41">
        <f>SUM(B63:B64)</f>
        <v>100</v>
      </c>
      <c r="C62" s="41"/>
      <c r="D62" s="41">
        <f>SUM(D63:D64)</f>
        <v>0</v>
      </c>
      <c r="E62" s="41"/>
      <c r="F62" s="41">
        <f>SUM(F63:F64)</f>
        <v>4400</v>
      </c>
      <c r="G62" s="41"/>
      <c r="H62" s="41">
        <f>SUM(H63:H64)</f>
        <v>5500</v>
      </c>
      <c r="I62" s="41"/>
      <c r="J62" s="41">
        <f>SUM(J63:J64)</f>
        <v>10000</v>
      </c>
      <c r="K62" s="42"/>
      <c r="L62" s="6"/>
    </row>
    <row r="63" spans="1:12">
      <c r="A63" s="22" t="s">
        <v>18</v>
      </c>
      <c r="B63" s="43">
        <v>100</v>
      </c>
      <c r="C63" s="43"/>
      <c r="D63" s="43">
        <v>0</v>
      </c>
      <c r="E63" s="43"/>
      <c r="F63" s="43">
        <v>2400</v>
      </c>
      <c r="G63" s="43"/>
      <c r="H63" s="43">
        <v>3000</v>
      </c>
      <c r="I63" s="41"/>
      <c r="J63" s="43">
        <v>5500</v>
      </c>
      <c r="K63" s="42"/>
      <c r="L63" s="6"/>
    </row>
    <row r="64" spans="1:12">
      <c r="A64" s="22" t="s">
        <v>19</v>
      </c>
      <c r="B64" s="43">
        <v>0</v>
      </c>
      <c r="C64" s="43"/>
      <c r="D64" s="43">
        <v>0</v>
      </c>
      <c r="E64" s="43"/>
      <c r="F64" s="43">
        <v>2000</v>
      </c>
      <c r="G64" s="43"/>
      <c r="H64" s="43">
        <v>2500</v>
      </c>
      <c r="I64" s="41"/>
      <c r="J64" s="43">
        <v>4500</v>
      </c>
      <c r="K64" s="42"/>
      <c r="L64" s="6"/>
    </row>
    <row r="65" spans="1:12">
      <c r="A65" s="21" t="s">
        <v>22</v>
      </c>
      <c r="B65" s="41">
        <f>SUM(B66:B67)</f>
        <v>0</v>
      </c>
      <c r="C65" s="41"/>
      <c r="D65" s="41">
        <f>SUM(D66:D67)</f>
        <v>0</v>
      </c>
      <c r="E65" s="41"/>
      <c r="F65" s="41">
        <f>SUM(F66:F67)</f>
        <v>2500</v>
      </c>
      <c r="G65" s="41"/>
      <c r="H65" s="41">
        <f>SUM(H66:H67)</f>
        <v>4000</v>
      </c>
      <c r="I65" s="41"/>
      <c r="J65" s="41">
        <f>SUM(J66:J67)</f>
        <v>6500</v>
      </c>
      <c r="K65" s="42"/>
      <c r="L65" s="6"/>
    </row>
    <row r="66" spans="1:12">
      <c r="A66" s="22" t="s">
        <v>18</v>
      </c>
      <c r="B66" s="43">
        <v>0</v>
      </c>
      <c r="C66" s="43"/>
      <c r="D66" s="43">
        <v>0</v>
      </c>
      <c r="E66" s="43"/>
      <c r="F66" s="43">
        <v>800</v>
      </c>
      <c r="G66" s="43"/>
      <c r="H66" s="43">
        <v>3000</v>
      </c>
      <c r="I66" s="41"/>
      <c r="J66" s="43">
        <v>3800</v>
      </c>
      <c r="K66" s="42"/>
      <c r="L66" s="6"/>
    </row>
    <row r="67" spans="1:12">
      <c r="A67" s="22" t="s">
        <v>19</v>
      </c>
      <c r="B67" s="43">
        <v>0</v>
      </c>
      <c r="C67" s="43"/>
      <c r="D67" s="43">
        <v>0</v>
      </c>
      <c r="E67" s="43"/>
      <c r="F67" s="43">
        <v>1700</v>
      </c>
      <c r="G67" s="43"/>
      <c r="H67" s="43">
        <v>1000</v>
      </c>
      <c r="I67" s="41"/>
      <c r="J67" s="43">
        <v>2700</v>
      </c>
      <c r="K67" s="42"/>
      <c r="L67" s="6"/>
    </row>
    <row r="68" spans="1:12">
      <c r="A68" s="23" t="s">
        <v>41</v>
      </c>
      <c r="B68" s="46">
        <f>SUM(B69+B89+B101)</f>
        <v>430</v>
      </c>
      <c r="C68" s="46"/>
      <c r="D68" s="46">
        <f>SUM(D69+D89+D101)</f>
        <v>395</v>
      </c>
      <c r="E68" s="46"/>
      <c r="F68" s="46">
        <f>SUM(F69+F89+F101)</f>
        <v>18085</v>
      </c>
      <c r="G68" s="46"/>
      <c r="H68" s="46">
        <f>SUM(H69+H89+H101)</f>
        <v>14890</v>
      </c>
      <c r="I68" s="46"/>
      <c r="J68" s="46">
        <f>SUM(J69+J89+J101)</f>
        <v>33800</v>
      </c>
      <c r="K68" s="47"/>
      <c r="L68" s="6"/>
    </row>
    <row r="69" spans="1:12">
      <c r="A69" s="24" t="s">
        <v>36</v>
      </c>
      <c r="B69" s="48">
        <f>SUM(B70+B73+B76+B79+B83+B86)</f>
        <v>0</v>
      </c>
      <c r="C69" s="48"/>
      <c r="D69" s="48">
        <f>SUM(D70+D73+D76+D79+D83+D86)</f>
        <v>0</v>
      </c>
      <c r="E69" s="48"/>
      <c r="F69" s="48">
        <f>SUM(F70+F73+F76+F79+F83+F86)</f>
        <v>15320</v>
      </c>
      <c r="G69" s="48"/>
      <c r="H69" s="48">
        <f>SUM(H70+H73+H76+H79+H83+H86)</f>
        <v>12080</v>
      </c>
      <c r="I69" s="48"/>
      <c r="J69" s="48">
        <f>SUM(J70+J73+J76+J79+J83+J86)</f>
        <v>27400</v>
      </c>
      <c r="K69" s="49"/>
      <c r="L69" s="6"/>
    </row>
    <row r="70" spans="1:12">
      <c r="A70" s="21" t="s">
        <v>33</v>
      </c>
      <c r="B70" s="41">
        <f>SUM(B71:B72)</f>
        <v>0</v>
      </c>
      <c r="C70" s="41"/>
      <c r="D70" s="41">
        <f>SUM(D71:D72)</f>
        <v>0</v>
      </c>
      <c r="E70" s="41"/>
      <c r="F70" s="41">
        <f>SUM(F71:F72)</f>
        <v>1500</v>
      </c>
      <c r="G70" s="41"/>
      <c r="H70" s="41">
        <f>SUM(H71:H72)</f>
        <v>1500</v>
      </c>
      <c r="I70" s="41"/>
      <c r="J70" s="41">
        <f>SUM(J71:J72)</f>
        <v>3000</v>
      </c>
      <c r="K70" s="42"/>
      <c r="L70" s="6"/>
    </row>
    <row r="71" spans="1:12">
      <c r="A71" s="22" t="s">
        <v>18</v>
      </c>
      <c r="B71" s="43">
        <v>0</v>
      </c>
      <c r="C71" s="43"/>
      <c r="D71" s="43">
        <v>0</v>
      </c>
      <c r="E71" s="43"/>
      <c r="F71" s="43">
        <v>900</v>
      </c>
      <c r="G71" s="43"/>
      <c r="H71" s="43">
        <v>900</v>
      </c>
      <c r="I71" s="41"/>
      <c r="J71" s="43">
        <v>1800</v>
      </c>
      <c r="K71" s="42"/>
      <c r="L71" s="6"/>
    </row>
    <row r="72" spans="1:12">
      <c r="A72" s="22" t="s">
        <v>19</v>
      </c>
      <c r="B72" s="43">
        <v>0</v>
      </c>
      <c r="C72" s="43"/>
      <c r="D72" s="43">
        <v>0</v>
      </c>
      <c r="E72" s="43"/>
      <c r="F72" s="43">
        <v>600</v>
      </c>
      <c r="G72" s="43"/>
      <c r="H72" s="43">
        <v>600</v>
      </c>
      <c r="I72" s="41"/>
      <c r="J72" s="43">
        <v>1200</v>
      </c>
      <c r="K72" s="42"/>
      <c r="L72" s="6"/>
    </row>
    <row r="73" spans="1:12">
      <c r="A73" s="21" t="s">
        <v>22</v>
      </c>
      <c r="B73" s="41">
        <f>SUM(B74:B75)</f>
        <v>0</v>
      </c>
      <c r="C73" s="41"/>
      <c r="D73" s="41">
        <f>SUM(D74:D75)</f>
        <v>0</v>
      </c>
      <c r="E73" s="41"/>
      <c r="F73" s="41">
        <f>SUM(F74:F75)</f>
        <v>920</v>
      </c>
      <c r="G73" s="41"/>
      <c r="H73" s="41">
        <f>SUM(H74:H75)</f>
        <v>880</v>
      </c>
      <c r="I73" s="41"/>
      <c r="J73" s="41">
        <f>SUM(J74:J75)</f>
        <v>1800</v>
      </c>
      <c r="K73" s="42"/>
      <c r="L73" s="6"/>
    </row>
    <row r="74" spans="1:12">
      <c r="A74" s="22" t="s">
        <v>18</v>
      </c>
      <c r="B74" s="43">
        <v>0</v>
      </c>
      <c r="C74" s="43"/>
      <c r="D74" s="43">
        <v>0</v>
      </c>
      <c r="E74" s="43"/>
      <c r="F74" s="43">
        <v>600</v>
      </c>
      <c r="G74" s="43"/>
      <c r="H74" s="43">
        <v>380</v>
      </c>
      <c r="I74" s="41"/>
      <c r="J74" s="43">
        <v>980</v>
      </c>
      <c r="K74" s="42"/>
      <c r="L74" s="6"/>
    </row>
    <row r="75" spans="1:12">
      <c r="A75" s="22" t="s">
        <v>19</v>
      </c>
      <c r="B75" s="43">
        <v>0</v>
      </c>
      <c r="C75" s="43"/>
      <c r="D75" s="43">
        <v>0</v>
      </c>
      <c r="E75" s="43"/>
      <c r="F75" s="43">
        <v>320</v>
      </c>
      <c r="G75" s="43"/>
      <c r="H75" s="43">
        <v>500</v>
      </c>
      <c r="I75" s="41"/>
      <c r="J75" s="43">
        <v>820</v>
      </c>
      <c r="K75" s="42"/>
      <c r="L75" s="6"/>
    </row>
    <row r="76" spans="1:12">
      <c r="A76" s="21" t="s">
        <v>32</v>
      </c>
      <c r="B76" s="41">
        <f>SUM(B77:B78)</f>
        <v>0</v>
      </c>
      <c r="C76" s="41"/>
      <c r="D76" s="41">
        <f>SUM(D77:D78)</f>
        <v>0</v>
      </c>
      <c r="E76" s="41"/>
      <c r="F76" s="41">
        <f>SUM(F77:F78)</f>
        <v>5000</v>
      </c>
      <c r="G76" s="41"/>
      <c r="H76" s="41">
        <f>SUM(H77:H78)</f>
        <v>5000</v>
      </c>
      <c r="I76" s="43"/>
      <c r="J76" s="41">
        <f>SUM(J77:J78)</f>
        <v>10000</v>
      </c>
      <c r="K76" s="42"/>
      <c r="L76" s="6"/>
    </row>
    <row r="77" spans="1:12">
      <c r="A77" s="22" t="s">
        <v>18</v>
      </c>
      <c r="B77" s="43">
        <v>0</v>
      </c>
      <c r="C77" s="43"/>
      <c r="D77" s="43">
        <v>0</v>
      </c>
      <c r="E77" s="43"/>
      <c r="F77" s="43">
        <v>3000</v>
      </c>
      <c r="G77" s="43"/>
      <c r="H77" s="43">
        <v>3000</v>
      </c>
      <c r="I77" s="41"/>
      <c r="J77" s="43">
        <v>6000</v>
      </c>
      <c r="K77" s="42"/>
      <c r="L77" s="6"/>
    </row>
    <row r="78" spans="1:12">
      <c r="A78" s="22" t="s">
        <v>19</v>
      </c>
      <c r="B78" s="43">
        <v>0</v>
      </c>
      <c r="C78" s="43"/>
      <c r="D78" s="43">
        <v>0</v>
      </c>
      <c r="E78" s="43"/>
      <c r="F78" s="43">
        <v>2000</v>
      </c>
      <c r="G78" s="43"/>
      <c r="H78" s="43">
        <v>2000</v>
      </c>
      <c r="I78" s="41"/>
      <c r="J78" s="43">
        <v>4000</v>
      </c>
      <c r="K78" s="42"/>
      <c r="L78" s="6"/>
    </row>
    <row r="79" spans="1:12">
      <c r="A79" s="21" t="s">
        <v>25</v>
      </c>
      <c r="B79" s="41">
        <f>SUM(B80:B82)</f>
        <v>0</v>
      </c>
      <c r="C79" s="41"/>
      <c r="D79" s="41">
        <f>SUM(D80:D82)</f>
        <v>0</v>
      </c>
      <c r="E79" s="41"/>
      <c r="F79" s="41">
        <f>SUM(F80:F82)</f>
        <v>1150</v>
      </c>
      <c r="G79" s="41"/>
      <c r="H79" s="41">
        <f>SUM(H80:H82)</f>
        <v>1150</v>
      </c>
      <c r="I79" s="41"/>
      <c r="J79" s="41">
        <f>SUM(J80:J82)</f>
        <v>2300</v>
      </c>
      <c r="K79" s="42"/>
      <c r="L79" s="6"/>
    </row>
    <row r="80" spans="1:12">
      <c r="A80" s="22" t="s">
        <v>18</v>
      </c>
      <c r="B80" s="43">
        <v>0</v>
      </c>
      <c r="C80" s="43"/>
      <c r="D80" s="43">
        <v>0</v>
      </c>
      <c r="E80" s="43"/>
      <c r="F80" s="43">
        <v>550</v>
      </c>
      <c r="G80" s="43"/>
      <c r="H80" s="43">
        <v>550</v>
      </c>
      <c r="I80" s="41"/>
      <c r="J80" s="43">
        <v>1100</v>
      </c>
      <c r="K80" s="42"/>
      <c r="L80" s="6"/>
    </row>
    <row r="81" spans="1:12">
      <c r="A81" s="22" t="s">
        <v>19</v>
      </c>
      <c r="B81" s="43">
        <v>0</v>
      </c>
      <c r="C81" s="43"/>
      <c r="D81" s="43">
        <v>0</v>
      </c>
      <c r="E81" s="43"/>
      <c r="F81" s="43">
        <v>300</v>
      </c>
      <c r="G81" s="43"/>
      <c r="H81" s="43">
        <v>300</v>
      </c>
      <c r="I81" s="41"/>
      <c r="J81" s="43">
        <v>600</v>
      </c>
      <c r="K81" s="42"/>
      <c r="L81" s="6"/>
    </row>
    <row r="82" spans="1:12">
      <c r="A82" s="22" t="s">
        <v>20</v>
      </c>
      <c r="B82" s="43">
        <v>0</v>
      </c>
      <c r="C82" s="43"/>
      <c r="D82" s="43">
        <v>0</v>
      </c>
      <c r="E82" s="43"/>
      <c r="F82" s="43">
        <v>300</v>
      </c>
      <c r="G82" s="43"/>
      <c r="H82" s="43">
        <v>300</v>
      </c>
      <c r="I82" s="41"/>
      <c r="J82" s="43">
        <v>600</v>
      </c>
      <c r="K82" s="42"/>
      <c r="L82" s="6"/>
    </row>
    <row r="83" spans="1:12">
      <c r="A83" s="21" t="s">
        <v>27</v>
      </c>
      <c r="B83" s="41">
        <f>SUM(B84:B85)</f>
        <v>0</v>
      </c>
      <c r="C83" s="41"/>
      <c r="D83" s="41">
        <f>SUM(D84:D85)</f>
        <v>0</v>
      </c>
      <c r="E83" s="41"/>
      <c r="F83" s="41">
        <f>SUM(F84:F85)</f>
        <v>5200</v>
      </c>
      <c r="G83" s="41"/>
      <c r="H83" s="41">
        <f>SUM(H84:H85)</f>
        <v>1800</v>
      </c>
      <c r="I83" s="41"/>
      <c r="J83" s="41">
        <f>SUM(J84:J85)</f>
        <v>7000</v>
      </c>
      <c r="K83" s="42"/>
      <c r="L83" s="6"/>
    </row>
    <row r="84" spans="1:12">
      <c r="A84" s="22" t="s">
        <v>18</v>
      </c>
      <c r="B84" s="43">
        <v>0</v>
      </c>
      <c r="C84" s="43"/>
      <c r="D84" s="43">
        <v>0</v>
      </c>
      <c r="E84" s="43"/>
      <c r="F84" s="43">
        <v>3200</v>
      </c>
      <c r="G84" s="43"/>
      <c r="H84" s="43">
        <v>600</v>
      </c>
      <c r="I84" s="41"/>
      <c r="J84" s="43">
        <v>3800</v>
      </c>
      <c r="K84" s="42"/>
      <c r="L84" s="6"/>
    </row>
    <row r="85" spans="1:12">
      <c r="A85" s="22" t="s">
        <v>19</v>
      </c>
      <c r="B85" s="43">
        <v>0</v>
      </c>
      <c r="C85" s="43"/>
      <c r="D85" s="43">
        <v>0</v>
      </c>
      <c r="E85" s="43"/>
      <c r="F85" s="43">
        <v>2000</v>
      </c>
      <c r="G85" s="43"/>
      <c r="H85" s="43">
        <v>1200</v>
      </c>
      <c r="I85" s="41"/>
      <c r="J85" s="43">
        <v>3200</v>
      </c>
      <c r="K85" s="42"/>
      <c r="L85" s="6"/>
    </row>
    <row r="86" spans="1:12">
      <c r="A86" s="21" t="s">
        <v>28</v>
      </c>
      <c r="B86" s="41">
        <f>SUM(B87:B88)</f>
        <v>0</v>
      </c>
      <c r="C86" s="41"/>
      <c r="D86" s="41">
        <f>SUM(D87:D88)</f>
        <v>0</v>
      </c>
      <c r="E86" s="41"/>
      <c r="F86" s="41">
        <f>SUM(F87:F88)</f>
        <v>1550</v>
      </c>
      <c r="G86" s="41"/>
      <c r="H86" s="41">
        <f>SUM(H87:H88)</f>
        <v>1750</v>
      </c>
      <c r="I86" s="41"/>
      <c r="J86" s="41">
        <f>SUM(J87:J88)</f>
        <v>3300</v>
      </c>
      <c r="K86" s="42"/>
      <c r="L86" s="6"/>
    </row>
    <row r="87" spans="1:12">
      <c r="A87" s="22" t="s">
        <v>18</v>
      </c>
      <c r="B87" s="43">
        <v>0</v>
      </c>
      <c r="C87" s="43"/>
      <c r="D87" s="43">
        <v>0</v>
      </c>
      <c r="E87" s="43"/>
      <c r="F87" s="43">
        <v>1000</v>
      </c>
      <c r="G87" s="43"/>
      <c r="H87" s="43">
        <v>1200</v>
      </c>
      <c r="I87" s="41"/>
      <c r="J87" s="43">
        <v>2200</v>
      </c>
      <c r="K87" s="42"/>
      <c r="L87" s="6"/>
    </row>
    <row r="88" spans="1:12">
      <c r="A88" s="22" t="s">
        <v>19</v>
      </c>
      <c r="B88" s="43">
        <v>0</v>
      </c>
      <c r="C88" s="43"/>
      <c r="D88" s="43">
        <v>0</v>
      </c>
      <c r="E88" s="43"/>
      <c r="F88" s="43">
        <v>550</v>
      </c>
      <c r="G88" s="43"/>
      <c r="H88" s="43">
        <v>550</v>
      </c>
      <c r="I88" s="41"/>
      <c r="J88" s="43">
        <v>1100</v>
      </c>
      <c r="K88" s="42"/>
      <c r="L88" s="6"/>
    </row>
    <row r="89" spans="1:12">
      <c r="A89" s="20" t="s">
        <v>37</v>
      </c>
      <c r="B89" s="39">
        <f>SUM(B90+B94)</f>
        <v>0</v>
      </c>
      <c r="C89" s="39"/>
      <c r="D89" s="39">
        <f>SUM(D90+D94)</f>
        <v>0</v>
      </c>
      <c r="E89" s="39"/>
      <c r="F89" s="39">
        <f>SUM(F90+F94)</f>
        <v>2065</v>
      </c>
      <c r="G89" s="39"/>
      <c r="H89" s="39">
        <f>SUM(H90+H94)</f>
        <v>2335</v>
      </c>
      <c r="I89" s="39"/>
      <c r="J89" s="39">
        <f>SUM(J90+J94)</f>
        <v>4400</v>
      </c>
      <c r="K89" s="40"/>
      <c r="L89" s="6"/>
    </row>
    <row r="90" spans="1:12">
      <c r="A90" s="21" t="s">
        <v>33</v>
      </c>
      <c r="B90" s="41">
        <f>SUM(B91:B93)</f>
        <v>0</v>
      </c>
      <c r="C90" s="41"/>
      <c r="D90" s="41">
        <f>SUM(D91:D93)</f>
        <v>0</v>
      </c>
      <c r="E90" s="41"/>
      <c r="F90" s="41">
        <f>SUM(F91:F93)</f>
        <v>250</v>
      </c>
      <c r="G90" s="41"/>
      <c r="H90" s="41">
        <f>SUM(H91:H93)</f>
        <v>250</v>
      </c>
      <c r="I90" s="41"/>
      <c r="J90" s="41">
        <f>SUM(J91:J93)</f>
        <v>500</v>
      </c>
      <c r="K90" s="42"/>
      <c r="L90" s="6"/>
    </row>
    <row r="91" spans="1:12">
      <c r="A91" s="22" t="s">
        <v>18</v>
      </c>
      <c r="B91" s="43">
        <v>0</v>
      </c>
      <c r="C91" s="43"/>
      <c r="D91" s="43">
        <v>0</v>
      </c>
      <c r="E91" s="43"/>
      <c r="F91" s="43">
        <v>75</v>
      </c>
      <c r="G91" s="43"/>
      <c r="H91" s="43">
        <v>75</v>
      </c>
      <c r="I91" s="41"/>
      <c r="J91" s="43">
        <v>150</v>
      </c>
      <c r="K91" s="42"/>
      <c r="L91" s="6"/>
    </row>
    <row r="92" spans="1:12">
      <c r="A92" s="22" t="s">
        <v>19</v>
      </c>
      <c r="B92" s="43">
        <v>0</v>
      </c>
      <c r="C92" s="43"/>
      <c r="D92" s="43">
        <v>0</v>
      </c>
      <c r="E92" s="43"/>
      <c r="F92" s="43">
        <v>75</v>
      </c>
      <c r="G92" s="43"/>
      <c r="H92" s="43">
        <v>75</v>
      </c>
      <c r="I92" s="41"/>
      <c r="J92" s="43">
        <v>150</v>
      </c>
      <c r="K92" s="42"/>
      <c r="L92" s="6"/>
    </row>
    <row r="93" spans="1:12">
      <c r="A93" s="22" t="s">
        <v>20</v>
      </c>
      <c r="B93" s="43">
        <v>0</v>
      </c>
      <c r="C93" s="43"/>
      <c r="D93" s="43">
        <v>0</v>
      </c>
      <c r="E93" s="43"/>
      <c r="F93" s="43">
        <v>100</v>
      </c>
      <c r="G93" s="43"/>
      <c r="H93" s="43">
        <v>100</v>
      </c>
      <c r="I93" s="41"/>
      <c r="J93" s="43">
        <v>200</v>
      </c>
      <c r="K93" s="42"/>
      <c r="L93" s="6"/>
    </row>
    <row r="94" spans="1:12">
      <c r="A94" s="21" t="s">
        <v>22</v>
      </c>
      <c r="B94" s="41">
        <f>SUM(B95:B100)</f>
        <v>0</v>
      </c>
      <c r="C94" s="41"/>
      <c r="D94" s="41">
        <f>SUM(D95:D100)</f>
        <v>0</v>
      </c>
      <c r="E94" s="41"/>
      <c r="F94" s="41">
        <f>SUM(F95:F100)</f>
        <v>1815</v>
      </c>
      <c r="G94" s="41"/>
      <c r="H94" s="41">
        <f>SUM(H95:H100)</f>
        <v>2085</v>
      </c>
      <c r="I94" s="41"/>
      <c r="J94" s="41">
        <f>SUM(J95:J100)</f>
        <v>3900</v>
      </c>
      <c r="K94" s="42"/>
      <c r="L94" s="6"/>
    </row>
    <row r="95" spans="1:12">
      <c r="A95" s="22" t="s">
        <v>18</v>
      </c>
      <c r="B95" s="43">
        <v>0</v>
      </c>
      <c r="C95" s="43"/>
      <c r="D95" s="43">
        <v>0</v>
      </c>
      <c r="E95" s="43"/>
      <c r="F95" s="43">
        <v>440</v>
      </c>
      <c r="G95" s="43"/>
      <c r="H95" s="43">
        <v>540</v>
      </c>
      <c r="I95" s="41"/>
      <c r="J95" s="43">
        <v>980</v>
      </c>
      <c r="K95" s="42"/>
      <c r="L95" s="6"/>
    </row>
    <row r="96" spans="1:12">
      <c r="A96" s="22" t="s">
        <v>19</v>
      </c>
      <c r="B96" s="43">
        <v>0</v>
      </c>
      <c r="C96" s="43"/>
      <c r="D96" s="43">
        <v>0</v>
      </c>
      <c r="E96" s="43"/>
      <c r="F96" s="43">
        <v>450</v>
      </c>
      <c r="G96" s="43"/>
      <c r="H96" s="43">
        <v>450</v>
      </c>
      <c r="I96" s="41"/>
      <c r="J96" s="43">
        <v>900</v>
      </c>
      <c r="K96" s="42"/>
      <c r="L96" s="6"/>
    </row>
    <row r="97" spans="1:12">
      <c r="A97" s="22" t="s">
        <v>20</v>
      </c>
      <c r="B97" s="43">
        <v>0</v>
      </c>
      <c r="C97" s="43"/>
      <c r="D97" s="43">
        <v>0</v>
      </c>
      <c r="E97" s="43"/>
      <c r="F97" s="43">
        <v>600</v>
      </c>
      <c r="G97" s="43"/>
      <c r="H97" s="43">
        <v>600</v>
      </c>
      <c r="I97" s="41"/>
      <c r="J97" s="43">
        <v>1200</v>
      </c>
      <c r="K97" s="42"/>
      <c r="L97" s="6"/>
    </row>
    <row r="98" spans="1:12">
      <c r="A98" s="22" t="s">
        <v>21</v>
      </c>
      <c r="B98" s="43">
        <v>0</v>
      </c>
      <c r="C98" s="43"/>
      <c r="D98" s="43">
        <v>0</v>
      </c>
      <c r="E98" s="43"/>
      <c r="F98" s="43">
        <v>75</v>
      </c>
      <c r="G98" s="43"/>
      <c r="H98" s="43">
        <v>75</v>
      </c>
      <c r="I98" s="41"/>
      <c r="J98" s="43">
        <v>150</v>
      </c>
      <c r="K98" s="42"/>
      <c r="L98" s="6"/>
    </row>
    <row r="99" spans="1:12">
      <c r="A99" s="22" t="s">
        <v>24</v>
      </c>
      <c r="B99" s="43">
        <v>0</v>
      </c>
      <c r="C99" s="43"/>
      <c r="D99" s="43">
        <v>0</v>
      </c>
      <c r="E99" s="43"/>
      <c r="F99" s="43">
        <v>50</v>
      </c>
      <c r="G99" s="43"/>
      <c r="H99" s="43">
        <v>50</v>
      </c>
      <c r="I99" s="41"/>
      <c r="J99" s="43">
        <v>100</v>
      </c>
      <c r="K99" s="42"/>
      <c r="L99" s="6"/>
    </row>
    <row r="100" spans="1:12">
      <c r="A100" s="22" t="s">
        <v>26</v>
      </c>
      <c r="B100" s="43">
        <v>0</v>
      </c>
      <c r="C100" s="43"/>
      <c r="D100" s="43">
        <v>0</v>
      </c>
      <c r="E100" s="43"/>
      <c r="F100" s="43">
        <v>200</v>
      </c>
      <c r="G100" s="43"/>
      <c r="H100" s="43">
        <v>370</v>
      </c>
      <c r="I100" s="41"/>
      <c r="J100" s="43">
        <v>570</v>
      </c>
      <c r="K100" s="42"/>
      <c r="L100" s="6"/>
    </row>
    <row r="101" spans="1:12">
      <c r="A101" s="17" t="s">
        <v>38</v>
      </c>
      <c r="B101" s="44">
        <f>SUM(B102+B106+B112)</f>
        <v>430</v>
      </c>
      <c r="C101" s="44"/>
      <c r="D101" s="44">
        <f>SUM(D102+D106+D112)</f>
        <v>395</v>
      </c>
      <c r="E101" s="44"/>
      <c r="F101" s="44">
        <f>SUM(F102+F106+F112)</f>
        <v>700</v>
      </c>
      <c r="G101" s="44"/>
      <c r="H101" s="44">
        <f>SUM(H102+H106+H112)</f>
        <v>475</v>
      </c>
      <c r="I101" s="44"/>
      <c r="J101" s="44">
        <f>SUM(J102+J106+J112)</f>
        <v>2000</v>
      </c>
      <c r="K101" s="45"/>
      <c r="L101" s="6"/>
    </row>
    <row r="102" spans="1:12">
      <c r="A102" s="21" t="s">
        <v>33</v>
      </c>
      <c r="B102" s="41">
        <f>SUM(B103:B105)</f>
        <v>0</v>
      </c>
      <c r="C102" s="41"/>
      <c r="D102" s="41">
        <f>SUM(D103:D105)</f>
        <v>0</v>
      </c>
      <c r="E102" s="41"/>
      <c r="F102" s="41">
        <f>SUM(F103:F105)</f>
        <v>350</v>
      </c>
      <c r="G102" s="41"/>
      <c r="H102" s="41">
        <f>SUM(H103:H105)</f>
        <v>250</v>
      </c>
      <c r="I102" s="41"/>
      <c r="J102" s="41">
        <f>SUM(J103:J105)</f>
        <v>600</v>
      </c>
      <c r="K102" s="42"/>
      <c r="L102" s="6"/>
    </row>
    <row r="103" spans="1:12">
      <c r="A103" s="22" t="s">
        <v>18</v>
      </c>
      <c r="B103" s="43">
        <v>0</v>
      </c>
      <c r="C103" s="43"/>
      <c r="D103" s="43">
        <v>0</v>
      </c>
      <c r="E103" s="43"/>
      <c r="F103" s="43">
        <v>100</v>
      </c>
      <c r="G103" s="43"/>
      <c r="H103" s="43">
        <v>100</v>
      </c>
      <c r="I103" s="41"/>
      <c r="J103" s="43">
        <v>200</v>
      </c>
      <c r="K103" s="42"/>
      <c r="L103" s="6"/>
    </row>
    <row r="104" spans="1:12">
      <c r="A104" s="22" t="s">
        <v>19</v>
      </c>
      <c r="B104" s="43">
        <v>0</v>
      </c>
      <c r="C104" s="43"/>
      <c r="D104" s="43">
        <v>0</v>
      </c>
      <c r="E104" s="43"/>
      <c r="F104" s="43">
        <v>190</v>
      </c>
      <c r="G104" s="43"/>
      <c r="H104" s="43">
        <v>90</v>
      </c>
      <c r="I104" s="41"/>
      <c r="J104" s="43">
        <v>280</v>
      </c>
      <c r="K104" s="42"/>
      <c r="L104" s="6"/>
    </row>
    <row r="105" spans="1:12">
      <c r="A105" s="22" t="s">
        <v>20</v>
      </c>
      <c r="B105" s="43">
        <v>0</v>
      </c>
      <c r="C105" s="43"/>
      <c r="D105" s="43">
        <v>0</v>
      </c>
      <c r="E105" s="43"/>
      <c r="F105" s="43">
        <v>60</v>
      </c>
      <c r="G105" s="43"/>
      <c r="H105" s="43">
        <v>60</v>
      </c>
      <c r="I105" s="41"/>
      <c r="J105" s="43">
        <v>120</v>
      </c>
      <c r="K105" s="42"/>
      <c r="L105" s="6"/>
    </row>
    <row r="106" spans="1:12">
      <c r="A106" s="21" t="s">
        <v>22</v>
      </c>
      <c r="B106" s="41">
        <f>SUM(B107:B111)</f>
        <v>340</v>
      </c>
      <c r="C106" s="41"/>
      <c r="D106" s="41">
        <f>SUM(D107:D111)</f>
        <v>300</v>
      </c>
      <c r="E106" s="41"/>
      <c r="F106" s="41">
        <f>SUM(F107:F111)</f>
        <v>140</v>
      </c>
      <c r="G106" s="41"/>
      <c r="H106" s="41">
        <f>SUM(H107:H111)</f>
        <v>120</v>
      </c>
      <c r="I106" s="41"/>
      <c r="J106" s="41">
        <f>SUM(J107:J111)</f>
        <v>900</v>
      </c>
      <c r="K106" s="42"/>
      <c r="L106" s="6"/>
    </row>
    <row r="107" spans="1:12">
      <c r="A107" s="22" t="s">
        <v>18</v>
      </c>
      <c r="B107" s="43">
        <v>80</v>
      </c>
      <c r="C107" s="43"/>
      <c r="D107" s="43">
        <v>40</v>
      </c>
      <c r="E107" s="43"/>
      <c r="F107" s="43">
        <v>20</v>
      </c>
      <c r="G107" s="43"/>
      <c r="H107" s="43">
        <v>20</v>
      </c>
      <c r="I107" s="41"/>
      <c r="J107" s="43">
        <v>160</v>
      </c>
      <c r="K107" s="42"/>
      <c r="L107" s="6"/>
    </row>
    <row r="108" spans="1:12">
      <c r="A108" s="22" t="s">
        <v>19</v>
      </c>
      <c r="B108" s="43">
        <v>60</v>
      </c>
      <c r="C108" s="43"/>
      <c r="D108" s="43">
        <v>80</v>
      </c>
      <c r="E108" s="43"/>
      <c r="F108" s="43">
        <v>20</v>
      </c>
      <c r="G108" s="43"/>
      <c r="H108" s="43">
        <v>20</v>
      </c>
      <c r="I108" s="41"/>
      <c r="J108" s="43">
        <v>180</v>
      </c>
      <c r="K108" s="42"/>
      <c r="L108" s="6"/>
    </row>
    <row r="109" spans="1:12">
      <c r="A109" s="22" t="s">
        <v>20</v>
      </c>
      <c r="B109" s="43">
        <v>60</v>
      </c>
      <c r="C109" s="43"/>
      <c r="D109" s="43">
        <v>80</v>
      </c>
      <c r="E109" s="43"/>
      <c r="F109" s="43">
        <v>20</v>
      </c>
      <c r="G109" s="43"/>
      <c r="H109" s="43">
        <v>20</v>
      </c>
      <c r="I109" s="41"/>
      <c r="J109" s="43">
        <v>180</v>
      </c>
      <c r="K109" s="42"/>
      <c r="L109" s="6"/>
    </row>
    <row r="110" spans="1:12">
      <c r="A110" s="22" t="s">
        <v>21</v>
      </c>
      <c r="B110" s="43">
        <v>70</v>
      </c>
      <c r="C110" s="43"/>
      <c r="D110" s="43">
        <v>50</v>
      </c>
      <c r="E110" s="43"/>
      <c r="F110" s="43">
        <v>40</v>
      </c>
      <c r="G110" s="43"/>
      <c r="H110" s="43">
        <v>30</v>
      </c>
      <c r="I110" s="41"/>
      <c r="J110" s="43">
        <v>190</v>
      </c>
      <c r="K110" s="42"/>
      <c r="L110" s="6"/>
    </row>
    <row r="111" spans="1:12">
      <c r="A111" s="22" t="s">
        <v>24</v>
      </c>
      <c r="B111" s="43">
        <v>70</v>
      </c>
      <c r="C111" s="43"/>
      <c r="D111" s="43">
        <v>50</v>
      </c>
      <c r="E111" s="43"/>
      <c r="F111" s="43">
        <v>40</v>
      </c>
      <c r="G111" s="43"/>
      <c r="H111" s="43">
        <v>30</v>
      </c>
      <c r="I111" s="41"/>
      <c r="J111" s="43">
        <v>190</v>
      </c>
      <c r="K111" s="42"/>
      <c r="L111" s="6"/>
    </row>
    <row r="112" spans="1:12">
      <c r="A112" s="21" t="s">
        <v>32</v>
      </c>
      <c r="B112" s="41">
        <f>SUM(B113:B114)</f>
        <v>90</v>
      </c>
      <c r="C112" s="41"/>
      <c r="D112" s="41">
        <f>SUM(D113:D114)</f>
        <v>95</v>
      </c>
      <c r="E112" s="41"/>
      <c r="F112" s="41">
        <f>SUM(F113:F114)</f>
        <v>210</v>
      </c>
      <c r="G112" s="41"/>
      <c r="H112" s="41">
        <f>SUM(H113:H114)</f>
        <v>105</v>
      </c>
      <c r="I112" s="41"/>
      <c r="J112" s="41">
        <f>SUM(J113:J114)</f>
        <v>500</v>
      </c>
      <c r="K112" s="42"/>
      <c r="L112" s="6"/>
    </row>
    <row r="113" spans="1:12">
      <c r="A113" s="22" t="s">
        <v>18</v>
      </c>
      <c r="B113" s="43">
        <v>10</v>
      </c>
      <c r="C113" s="43"/>
      <c r="D113" s="43">
        <v>5</v>
      </c>
      <c r="E113" s="43"/>
      <c r="F113" s="43">
        <v>10</v>
      </c>
      <c r="G113" s="43"/>
      <c r="H113" s="43">
        <v>15</v>
      </c>
      <c r="I113" s="41"/>
      <c r="J113" s="43">
        <v>40</v>
      </c>
      <c r="K113" s="42"/>
      <c r="L113" s="6"/>
    </row>
    <row r="114" spans="1:12">
      <c r="A114" s="22" t="s">
        <v>19</v>
      </c>
      <c r="B114" s="43">
        <v>80</v>
      </c>
      <c r="C114" s="43"/>
      <c r="D114" s="43">
        <v>90</v>
      </c>
      <c r="E114" s="43"/>
      <c r="F114" s="43">
        <v>200</v>
      </c>
      <c r="G114" s="43"/>
      <c r="H114" s="43">
        <v>90</v>
      </c>
      <c r="I114" s="41"/>
      <c r="J114" s="43">
        <v>460</v>
      </c>
      <c r="K114" s="42"/>
      <c r="L114" s="6"/>
    </row>
    <row r="115" spans="1:12">
      <c r="A115" s="23" t="s">
        <v>42</v>
      </c>
      <c r="B115" s="46">
        <f>SUM(B116+B137)</f>
        <v>3425</v>
      </c>
      <c r="C115" s="46"/>
      <c r="D115" s="46">
        <f>SUM(D116+D137)</f>
        <v>7690</v>
      </c>
      <c r="E115" s="46"/>
      <c r="F115" s="46">
        <f>SUM(F116+F137)</f>
        <v>9060</v>
      </c>
      <c r="G115" s="46"/>
      <c r="H115" s="46">
        <f>SUM(H116+H137)</f>
        <v>25</v>
      </c>
      <c r="I115" s="46"/>
      <c r="J115" s="46">
        <f>SUM(J116+J137)</f>
        <v>20200</v>
      </c>
      <c r="K115" s="47"/>
      <c r="L115" s="6"/>
    </row>
    <row r="116" spans="1:12">
      <c r="A116" s="24" t="s">
        <v>40</v>
      </c>
      <c r="B116" s="48">
        <f>SUM(B117+B120+B124+B127+B130)</f>
        <v>3190</v>
      </c>
      <c r="C116" s="48"/>
      <c r="D116" s="48">
        <f>SUM(D117+D120+D124+D127+D130)</f>
        <v>7040</v>
      </c>
      <c r="E116" s="48"/>
      <c r="F116" s="48">
        <f>SUM(F117+F120+F124+F127+F130)</f>
        <v>8420</v>
      </c>
      <c r="G116" s="48"/>
      <c r="H116" s="48">
        <f>SUM(H117+H120+H124+H127+H130)</f>
        <v>0</v>
      </c>
      <c r="I116" s="48"/>
      <c r="J116" s="48">
        <f>SUM(J117+J120+J124+J127+J130)</f>
        <v>18650</v>
      </c>
      <c r="K116" s="49"/>
      <c r="L116" s="6"/>
    </row>
    <row r="117" spans="1:12">
      <c r="A117" s="21" t="s">
        <v>33</v>
      </c>
      <c r="B117" s="41">
        <f>SUM(B118:B119)</f>
        <v>1600</v>
      </c>
      <c r="C117" s="41"/>
      <c r="D117" s="41">
        <f>SUM(D118:D119)</f>
        <v>4000</v>
      </c>
      <c r="E117" s="41"/>
      <c r="F117" s="41">
        <f>SUM(F118:F119)</f>
        <v>2400</v>
      </c>
      <c r="G117" s="41"/>
      <c r="H117" s="41">
        <f>SUM(H118:H119)</f>
        <v>0</v>
      </c>
      <c r="I117" s="41"/>
      <c r="J117" s="41">
        <f>SUM(J118:J119)</f>
        <v>8000</v>
      </c>
      <c r="K117" s="42"/>
      <c r="L117" s="6"/>
    </row>
    <row r="118" spans="1:12">
      <c r="A118" s="22" t="s">
        <v>18</v>
      </c>
      <c r="B118" s="43">
        <v>800</v>
      </c>
      <c r="C118" s="43"/>
      <c r="D118" s="43">
        <v>2000</v>
      </c>
      <c r="E118" s="43"/>
      <c r="F118" s="43">
        <v>1200</v>
      </c>
      <c r="G118" s="43"/>
      <c r="H118" s="43">
        <v>0</v>
      </c>
      <c r="I118" s="41"/>
      <c r="J118" s="43">
        <v>4000</v>
      </c>
      <c r="K118" s="42"/>
      <c r="L118" s="6"/>
    </row>
    <row r="119" spans="1:12">
      <c r="A119" s="22" t="s">
        <v>19</v>
      </c>
      <c r="B119" s="43">
        <v>800</v>
      </c>
      <c r="C119" s="43"/>
      <c r="D119" s="43">
        <v>2000</v>
      </c>
      <c r="E119" s="43"/>
      <c r="F119" s="43">
        <v>1200</v>
      </c>
      <c r="G119" s="43"/>
      <c r="H119" s="43">
        <v>0</v>
      </c>
      <c r="I119" s="41"/>
      <c r="J119" s="43">
        <v>4000</v>
      </c>
      <c r="K119" s="42"/>
      <c r="L119" s="6"/>
    </row>
    <row r="120" spans="1:12">
      <c r="A120" s="21" t="s">
        <v>22</v>
      </c>
      <c r="B120" s="41">
        <f>SUM(B121:B123)</f>
        <v>500</v>
      </c>
      <c r="C120" s="41"/>
      <c r="D120" s="41">
        <f>SUM(D121:D123)</f>
        <v>925</v>
      </c>
      <c r="E120" s="41"/>
      <c r="F120" s="41">
        <f>SUM(F121:F123)</f>
        <v>2275</v>
      </c>
      <c r="G120" s="41"/>
      <c r="H120" s="41">
        <f>SUM(H121:H123)</f>
        <v>0</v>
      </c>
      <c r="I120" s="41"/>
      <c r="J120" s="41">
        <f>SUM(J121:J123)</f>
        <v>3700</v>
      </c>
      <c r="K120" s="42"/>
      <c r="L120" s="6"/>
    </row>
    <row r="121" spans="1:12">
      <c r="A121" s="22" t="s">
        <v>18</v>
      </c>
      <c r="B121" s="43">
        <v>100</v>
      </c>
      <c r="C121" s="43"/>
      <c r="D121" s="43">
        <v>100</v>
      </c>
      <c r="E121" s="43"/>
      <c r="F121" s="43">
        <v>150</v>
      </c>
      <c r="G121" s="43"/>
      <c r="H121" s="43">
        <v>0</v>
      </c>
      <c r="I121" s="41"/>
      <c r="J121" s="43">
        <v>350</v>
      </c>
      <c r="K121" s="42"/>
      <c r="L121" s="6"/>
    </row>
    <row r="122" spans="1:12">
      <c r="A122" s="22" t="s">
        <v>19</v>
      </c>
      <c r="B122" s="43">
        <v>200</v>
      </c>
      <c r="C122" s="43"/>
      <c r="D122" s="43">
        <v>325</v>
      </c>
      <c r="E122" s="43"/>
      <c r="F122" s="43">
        <v>525</v>
      </c>
      <c r="G122" s="43"/>
      <c r="H122" s="43">
        <v>0</v>
      </c>
      <c r="I122" s="41"/>
      <c r="J122" s="43">
        <v>1050</v>
      </c>
      <c r="K122" s="42"/>
      <c r="L122" s="6"/>
    </row>
    <row r="123" spans="1:12">
      <c r="A123" s="22" t="s">
        <v>20</v>
      </c>
      <c r="B123" s="43">
        <v>200</v>
      </c>
      <c r="C123" s="43"/>
      <c r="D123" s="43">
        <v>500</v>
      </c>
      <c r="E123" s="43"/>
      <c r="F123" s="43">
        <v>1600</v>
      </c>
      <c r="G123" s="43"/>
      <c r="H123" s="43">
        <v>0</v>
      </c>
      <c r="I123" s="41"/>
      <c r="J123" s="43">
        <v>2300</v>
      </c>
      <c r="K123" s="42"/>
      <c r="L123" s="6"/>
    </row>
    <row r="124" spans="1:12">
      <c r="A124" s="21" t="s">
        <v>32</v>
      </c>
      <c r="B124" s="41">
        <f>SUM(B125:B126)</f>
        <v>500</v>
      </c>
      <c r="C124" s="41"/>
      <c r="D124" s="41">
        <f>SUM(D125:D126)</f>
        <v>800</v>
      </c>
      <c r="E124" s="41"/>
      <c r="F124" s="41">
        <f>SUM(F125:F126)</f>
        <v>1700</v>
      </c>
      <c r="G124" s="41"/>
      <c r="H124" s="41">
        <f>SUM(H125:H126)</f>
        <v>0</v>
      </c>
      <c r="I124" s="41"/>
      <c r="J124" s="41">
        <f>SUM(J125:J126)</f>
        <v>3000</v>
      </c>
      <c r="K124" s="42"/>
      <c r="L124" s="6"/>
    </row>
    <row r="125" spans="1:12">
      <c r="A125" s="22" t="s">
        <v>18</v>
      </c>
      <c r="B125" s="43">
        <v>250</v>
      </c>
      <c r="C125" s="43"/>
      <c r="D125" s="43">
        <v>400</v>
      </c>
      <c r="E125" s="43"/>
      <c r="F125" s="43">
        <v>850</v>
      </c>
      <c r="G125" s="43"/>
      <c r="H125" s="43">
        <v>0</v>
      </c>
      <c r="I125" s="41"/>
      <c r="J125" s="43">
        <v>1500</v>
      </c>
      <c r="K125" s="42"/>
      <c r="L125" s="6"/>
    </row>
    <row r="126" spans="1:12">
      <c r="A126" s="22" t="s">
        <v>19</v>
      </c>
      <c r="B126" s="43">
        <v>250</v>
      </c>
      <c r="C126" s="43"/>
      <c r="D126" s="43">
        <v>400</v>
      </c>
      <c r="E126" s="43"/>
      <c r="F126" s="43">
        <v>850</v>
      </c>
      <c r="G126" s="43"/>
      <c r="H126" s="43">
        <v>0</v>
      </c>
      <c r="I126" s="41"/>
      <c r="J126" s="43">
        <v>1500</v>
      </c>
      <c r="K126" s="42"/>
      <c r="L126" s="6"/>
    </row>
    <row r="127" spans="1:12">
      <c r="A127" s="21" t="s">
        <v>25</v>
      </c>
      <c r="B127" s="41">
        <f>SUM(B128:B129)</f>
        <v>400</v>
      </c>
      <c r="C127" s="41"/>
      <c r="D127" s="41">
        <f>SUM(D128:D129)</f>
        <v>1000</v>
      </c>
      <c r="E127" s="41"/>
      <c r="F127" s="41">
        <f>SUM(F128:F129)</f>
        <v>1600</v>
      </c>
      <c r="G127" s="41"/>
      <c r="H127" s="41">
        <f>SUM(H128:H129)</f>
        <v>0</v>
      </c>
      <c r="I127" s="41"/>
      <c r="J127" s="41">
        <f>SUM(J128:J129)</f>
        <v>3000</v>
      </c>
      <c r="K127" s="42"/>
      <c r="L127" s="6"/>
    </row>
    <row r="128" spans="1:12">
      <c r="A128" s="22" t="s">
        <v>18</v>
      </c>
      <c r="B128" s="43">
        <v>300</v>
      </c>
      <c r="C128" s="43"/>
      <c r="D128" s="43">
        <v>700</v>
      </c>
      <c r="E128" s="43"/>
      <c r="F128" s="43">
        <v>1200</v>
      </c>
      <c r="G128" s="43"/>
      <c r="H128" s="43">
        <v>0</v>
      </c>
      <c r="I128" s="41"/>
      <c r="J128" s="43">
        <v>2200</v>
      </c>
      <c r="K128" s="42"/>
      <c r="L128" s="6"/>
    </row>
    <row r="129" spans="1:12">
      <c r="A129" s="22" t="s">
        <v>19</v>
      </c>
      <c r="B129" s="43">
        <v>100</v>
      </c>
      <c r="C129" s="43"/>
      <c r="D129" s="43">
        <v>300</v>
      </c>
      <c r="E129" s="43"/>
      <c r="F129" s="43">
        <v>400</v>
      </c>
      <c r="G129" s="43"/>
      <c r="H129" s="43">
        <v>0</v>
      </c>
      <c r="I129" s="41"/>
      <c r="J129" s="43">
        <v>800</v>
      </c>
      <c r="K129" s="42"/>
      <c r="L129" s="6"/>
    </row>
    <row r="130" spans="1:12">
      <c r="A130" s="21" t="s">
        <v>27</v>
      </c>
      <c r="B130" s="41">
        <f>SUM(B131:B136)</f>
        <v>190</v>
      </c>
      <c r="C130" s="41"/>
      <c r="D130" s="41">
        <f>SUM(D131:D136)</f>
        <v>315</v>
      </c>
      <c r="E130" s="41"/>
      <c r="F130" s="41">
        <f>SUM(F131:F136)</f>
        <v>445</v>
      </c>
      <c r="G130" s="41"/>
      <c r="H130" s="41">
        <f>SUM(H131:H136)</f>
        <v>0</v>
      </c>
      <c r="I130" s="41"/>
      <c r="J130" s="41">
        <f>SUM(J131:J136)</f>
        <v>950</v>
      </c>
      <c r="K130" s="42"/>
      <c r="L130" s="6"/>
    </row>
    <row r="131" spans="1:12">
      <c r="A131" s="22" t="s">
        <v>18</v>
      </c>
      <c r="B131" s="43">
        <v>20</v>
      </c>
      <c r="C131" s="43"/>
      <c r="D131" s="43">
        <v>40</v>
      </c>
      <c r="E131" s="43"/>
      <c r="F131" s="43">
        <v>60</v>
      </c>
      <c r="G131" s="43"/>
      <c r="H131" s="43">
        <v>0</v>
      </c>
      <c r="I131" s="41"/>
      <c r="J131" s="43">
        <v>120</v>
      </c>
      <c r="K131" s="42"/>
      <c r="L131" s="6"/>
    </row>
    <row r="132" spans="1:12">
      <c r="A132" s="22" t="s">
        <v>19</v>
      </c>
      <c r="B132" s="43">
        <v>20</v>
      </c>
      <c r="C132" s="43"/>
      <c r="D132" s="43">
        <v>40</v>
      </c>
      <c r="E132" s="43"/>
      <c r="F132" s="43">
        <v>60</v>
      </c>
      <c r="G132" s="43"/>
      <c r="H132" s="43">
        <v>0</v>
      </c>
      <c r="I132" s="41"/>
      <c r="J132" s="43">
        <v>120</v>
      </c>
      <c r="K132" s="42"/>
      <c r="L132" s="6"/>
    </row>
    <row r="133" spans="1:12">
      <c r="A133" s="22" t="s">
        <v>20</v>
      </c>
      <c r="B133" s="43">
        <v>20</v>
      </c>
      <c r="C133" s="43"/>
      <c r="D133" s="43">
        <v>50</v>
      </c>
      <c r="E133" s="43"/>
      <c r="F133" s="43">
        <v>80</v>
      </c>
      <c r="G133" s="43"/>
      <c r="H133" s="43">
        <v>0</v>
      </c>
      <c r="I133" s="41"/>
      <c r="J133" s="43">
        <v>150</v>
      </c>
      <c r="K133" s="42"/>
      <c r="L133" s="6"/>
    </row>
    <row r="134" spans="1:12">
      <c r="A134" s="22" t="s">
        <v>21</v>
      </c>
      <c r="B134" s="43">
        <v>10</v>
      </c>
      <c r="C134" s="43"/>
      <c r="D134" s="43">
        <v>20</v>
      </c>
      <c r="E134" s="43"/>
      <c r="F134" s="43">
        <v>30</v>
      </c>
      <c r="G134" s="43"/>
      <c r="H134" s="43">
        <v>0</v>
      </c>
      <c r="I134" s="41"/>
      <c r="J134" s="43">
        <v>60</v>
      </c>
      <c r="K134" s="42"/>
      <c r="L134" s="6"/>
    </row>
    <row r="135" spans="1:12">
      <c r="A135" s="22" t="s">
        <v>24</v>
      </c>
      <c r="B135" s="43">
        <v>100</v>
      </c>
      <c r="C135" s="43"/>
      <c r="D135" s="43">
        <v>150</v>
      </c>
      <c r="E135" s="43"/>
      <c r="F135" s="43">
        <v>200</v>
      </c>
      <c r="G135" s="43"/>
      <c r="H135" s="43">
        <v>0</v>
      </c>
      <c r="I135" s="41"/>
      <c r="J135" s="43">
        <v>450</v>
      </c>
      <c r="K135" s="42"/>
      <c r="L135" s="6"/>
    </row>
    <row r="136" spans="1:12">
      <c r="A136" s="22" t="s">
        <v>26</v>
      </c>
      <c r="B136" s="43">
        <v>20</v>
      </c>
      <c r="C136" s="43"/>
      <c r="D136" s="43">
        <v>15</v>
      </c>
      <c r="E136" s="43"/>
      <c r="F136" s="43">
        <v>15</v>
      </c>
      <c r="G136" s="43"/>
      <c r="H136" s="43">
        <v>0</v>
      </c>
      <c r="I136" s="41"/>
      <c r="J136" s="43">
        <v>50</v>
      </c>
      <c r="K136" s="42"/>
      <c r="L136" s="6"/>
    </row>
    <row r="137" spans="1:12">
      <c r="A137" s="17" t="s">
        <v>39</v>
      </c>
      <c r="B137" s="44">
        <f>SUM(B138+B141+B144+B147)</f>
        <v>235</v>
      </c>
      <c r="C137" s="44"/>
      <c r="D137" s="44">
        <f>SUM(D138+D141+D144+D147)</f>
        <v>650</v>
      </c>
      <c r="E137" s="44"/>
      <c r="F137" s="44">
        <f>SUM(F138+F141+F144+F147)</f>
        <v>640</v>
      </c>
      <c r="G137" s="44"/>
      <c r="H137" s="44">
        <f>SUM(H138+H141+H144+H147)</f>
        <v>25</v>
      </c>
      <c r="I137" s="44"/>
      <c r="J137" s="44">
        <f>SUM(J138+J141+J144+J147)</f>
        <v>1550</v>
      </c>
      <c r="K137" s="45"/>
      <c r="L137" s="6"/>
    </row>
    <row r="138" spans="1:12">
      <c r="A138" s="21" t="s">
        <v>33</v>
      </c>
      <c r="B138" s="41">
        <f>SUM(B139:B140)</f>
        <v>65</v>
      </c>
      <c r="C138" s="41"/>
      <c r="D138" s="41">
        <f>SUM(D139:D140)</f>
        <v>410</v>
      </c>
      <c r="E138" s="41"/>
      <c r="F138" s="41">
        <f>SUM(F139:F140)</f>
        <v>200</v>
      </c>
      <c r="G138" s="41"/>
      <c r="H138" s="41">
        <f>SUM(H139:H140)</f>
        <v>25</v>
      </c>
      <c r="I138" s="41"/>
      <c r="J138" s="41">
        <f>SUM(J139:J140)</f>
        <v>700</v>
      </c>
      <c r="K138" s="42"/>
      <c r="L138" s="6"/>
    </row>
    <row r="139" spans="1:12">
      <c r="A139" s="22" t="s">
        <v>18</v>
      </c>
      <c r="B139" s="43">
        <v>60</v>
      </c>
      <c r="C139" s="43"/>
      <c r="D139" s="43">
        <v>400</v>
      </c>
      <c r="E139" s="43"/>
      <c r="F139" s="43">
        <v>175</v>
      </c>
      <c r="G139" s="43"/>
      <c r="H139" s="43">
        <v>15</v>
      </c>
      <c r="I139" s="41"/>
      <c r="J139" s="43">
        <v>650</v>
      </c>
      <c r="K139" s="42"/>
      <c r="L139" s="6"/>
    </row>
    <row r="140" spans="1:12">
      <c r="A140" s="22" t="s">
        <v>19</v>
      </c>
      <c r="B140" s="43">
        <v>5</v>
      </c>
      <c r="C140" s="43"/>
      <c r="D140" s="43">
        <v>10</v>
      </c>
      <c r="E140" s="43"/>
      <c r="F140" s="43">
        <v>25</v>
      </c>
      <c r="G140" s="43"/>
      <c r="H140" s="43">
        <v>10</v>
      </c>
      <c r="I140" s="41"/>
      <c r="J140" s="43">
        <v>50</v>
      </c>
      <c r="K140" s="42"/>
      <c r="L140" s="6"/>
    </row>
    <row r="141" spans="1:12">
      <c r="A141" s="21" t="s">
        <v>22</v>
      </c>
      <c r="B141" s="41">
        <f>SUM(B142:B143)</f>
        <v>100</v>
      </c>
      <c r="C141" s="41"/>
      <c r="D141" s="41">
        <f>SUM(D142:D143)</f>
        <v>0</v>
      </c>
      <c r="E141" s="41"/>
      <c r="F141" s="41">
        <f>SUM(F142:F143)</f>
        <v>150</v>
      </c>
      <c r="G141" s="41"/>
      <c r="H141" s="41">
        <f>SUM(H142:H143)</f>
        <v>0</v>
      </c>
      <c r="I141" s="41"/>
      <c r="J141" s="41">
        <f>SUM(J142:J143)</f>
        <v>250</v>
      </c>
      <c r="K141" s="42"/>
      <c r="L141" s="6"/>
    </row>
    <row r="142" spans="1:12">
      <c r="A142" s="22" t="s">
        <v>18</v>
      </c>
      <c r="B142" s="43">
        <v>50</v>
      </c>
      <c r="C142" s="43"/>
      <c r="D142" s="43">
        <v>0</v>
      </c>
      <c r="E142" s="43"/>
      <c r="F142" s="43">
        <v>100</v>
      </c>
      <c r="G142" s="43"/>
      <c r="H142" s="43">
        <v>0</v>
      </c>
      <c r="I142" s="41"/>
      <c r="J142" s="43">
        <v>150</v>
      </c>
      <c r="K142" s="42"/>
      <c r="L142" s="6"/>
    </row>
    <row r="143" spans="1:12">
      <c r="A143" s="22" t="s">
        <v>19</v>
      </c>
      <c r="B143" s="43">
        <v>50</v>
      </c>
      <c r="C143" s="43"/>
      <c r="D143" s="43">
        <v>0</v>
      </c>
      <c r="E143" s="43"/>
      <c r="F143" s="43">
        <v>50</v>
      </c>
      <c r="G143" s="43"/>
      <c r="H143" s="43">
        <v>0</v>
      </c>
      <c r="I143" s="41"/>
      <c r="J143" s="43">
        <v>100</v>
      </c>
      <c r="K143" s="42"/>
      <c r="L143" s="6"/>
    </row>
    <row r="144" spans="1:12">
      <c r="A144" s="21" t="s">
        <v>32</v>
      </c>
      <c r="B144" s="41">
        <f>SUM(B145:B146)</f>
        <v>60</v>
      </c>
      <c r="C144" s="41"/>
      <c r="D144" s="41">
        <f>SUM(D145:D146)</f>
        <v>200</v>
      </c>
      <c r="E144" s="41"/>
      <c r="F144" s="41">
        <f>SUM(F145:F146)</f>
        <v>240</v>
      </c>
      <c r="G144" s="41"/>
      <c r="H144" s="41">
        <f>SUM(H145:H146)</f>
        <v>0</v>
      </c>
      <c r="I144" s="41"/>
      <c r="J144" s="41">
        <f>SUM(J145:J146)</f>
        <v>500</v>
      </c>
      <c r="K144" s="42"/>
      <c r="L144" s="6"/>
    </row>
    <row r="145" spans="1:12">
      <c r="A145" s="22" t="s">
        <v>18</v>
      </c>
      <c r="B145" s="43">
        <v>50</v>
      </c>
      <c r="C145" s="43"/>
      <c r="D145" s="43">
        <v>150</v>
      </c>
      <c r="E145" s="43"/>
      <c r="F145" s="43">
        <v>180</v>
      </c>
      <c r="G145" s="43"/>
      <c r="H145" s="43">
        <v>0</v>
      </c>
      <c r="I145" s="43"/>
      <c r="J145" s="43">
        <v>380</v>
      </c>
      <c r="K145" s="42"/>
      <c r="L145" s="6"/>
    </row>
    <row r="146" spans="1:12">
      <c r="A146" s="22" t="s">
        <v>19</v>
      </c>
      <c r="B146" s="43">
        <v>10</v>
      </c>
      <c r="C146" s="43"/>
      <c r="D146" s="43">
        <v>50</v>
      </c>
      <c r="E146" s="43"/>
      <c r="F146" s="43">
        <v>60</v>
      </c>
      <c r="G146" s="43"/>
      <c r="H146" s="43">
        <v>0</v>
      </c>
      <c r="I146" s="41"/>
      <c r="J146" s="43">
        <v>120</v>
      </c>
      <c r="K146" s="42"/>
      <c r="L146" s="6"/>
    </row>
    <row r="147" spans="1:12">
      <c r="A147" s="21" t="s">
        <v>25</v>
      </c>
      <c r="B147" s="41">
        <f>SUM(B148:B149)</f>
        <v>10</v>
      </c>
      <c r="C147" s="41"/>
      <c r="D147" s="41">
        <f>SUM(D148:D149)</f>
        <v>40</v>
      </c>
      <c r="E147" s="41"/>
      <c r="F147" s="41">
        <f>SUM(F148:F149)</f>
        <v>50</v>
      </c>
      <c r="G147" s="41"/>
      <c r="H147" s="41">
        <f>SUM(H148:H149)</f>
        <v>0</v>
      </c>
      <c r="I147" s="41"/>
      <c r="J147" s="41">
        <f>SUM(J148:J149)</f>
        <v>100</v>
      </c>
      <c r="K147" s="42"/>
      <c r="L147" s="6"/>
    </row>
    <row r="148" spans="1:12">
      <c r="A148" s="22" t="s">
        <v>18</v>
      </c>
      <c r="B148" s="43">
        <v>5</v>
      </c>
      <c r="C148" s="43"/>
      <c r="D148" s="43">
        <v>20</v>
      </c>
      <c r="E148" s="43"/>
      <c r="F148" s="43">
        <v>25</v>
      </c>
      <c r="G148" s="43"/>
      <c r="H148" s="43">
        <v>0</v>
      </c>
      <c r="I148" s="41"/>
      <c r="J148" s="43">
        <v>50</v>
      </c>
      <c r="K148" s="42"/>
      <c r="L148" s="6"/>
    </row>
    <row r="149" spans="1:12">
      <c r="A149" s="22" t="s">
        <v>19</v>
      </c>
      <c r="B149" s="43">
        <v>5</v>
      </c>
      <c r="C149" s="43"/>
      <c r="D149" s="43">
        <v>20</v>
      </c>
      <c r="E149" s="43"/>
      <c r="F149" s="43">
        <v>25</v>
      </c>
      <c r="G149" s="43"/>
      <c r="H149" s="43">
        <v>0</v>
      </c>
      <c r="I149" s="41"/>
      <c r="J149" s="43">
        <v>50</v>
      </c>
      <c r="K149" s="42"/>
      <c r="L149" s="6"/>
    </row>
    <row r="150" spans="1:12" ht="13.9" customHeight="1">
      <c r="A150" s="85" t="s">
        <v>8</v>
      </c>
      <c r="B150" s="79">
        <f>SUM(B152+B178)</f>
        <v>1160</v>
      </c>
      <c r="C150" s="78">
        <f>B150/J150</f>
        <v>0.12691466083150985</v>
      </c>
      <c r="D150" s="79">
        <f>SUM(D152+D178)</f>
        <v>3070</v>
      </c>
      <c r="E150" s="78">
        <f>D150/J150</f>
        <v>0.33588621444201311</v>
      </c>
      <c r="F150" s="79">
        <f>SUM(F152+F178)</f>
        <v>3710</v>
      </c>
      <c r="G150" s="78">
        <f>F150/J150</f>
        <v>0.4059080962800875</v>
      </c>
      <c r="H150" s="79">
        <f>SUM(H152+H178)</f>
        <v>1200</v>
      </c>
      <c r="I150" s="78">
        <f>H150/J150</f>
        <v>0.13129102844638948</v>
      </c>
      <c r="J150" s="79">
        <f t="shared" ref="J150" si="0">B150+D150+F150+H150</f>
        <v>9140</v>
      </c>
      <c r="K150" s="82">
        <f t="shared" ref="K150" si="1">C150+E150+G150+I150</f>
        <v>1</v>
      </c>
      <c r="L150" s="6"/>
    </row>
    <row r="151" spans="1:12" ht="15.75" customHeight="1">
      <c r="A151" s="85"/>
      <c r="B151" s="79"/>
      <c r="C151" s="78"/>
      <c r="D151" s="79"/>
      <c r="E151" s="78"/>
      <c r="F151" s="79"/>
      <c r="G151" s="78"/>
      <c r="H151" s="79"/>
      <c r="I151" s="78"/>
      <c r="J151" s="79"/>
      <c r="K151" s="82"/>
      <c r="L151" s="6"/>
    </row>
    <row r="152" spans="1:12" ht="15.75" customHeight="1">
      <c r="A152" s="25" t="s">
        <v>43</v>
      </c>
      <c r="B152" s="50">
        <f>SUM(B153+B170)</f>
        <v>790</v>
      </c>
      <c r="C152" s="50"/>
      <c r="D152" s="50">
        <f>SUM(D153+D170)</f>
        <v>2490</v>
      </c>
      <c r="E152" s="50"/>
      <c r="F152" s="50">
        <f>SUM(F153+F170)</f>
        <v>2470</v>
      </c>
      <c r="G152" s="50"/>
      <c r="H152" s="50">
        <f>SUM(H153+H170)</f>
        <v>0</v>
      </c>
      <c r="I152" s="50"/>
      <c r="J152" s="50">
        <f>SUM(J153+J170)</f>
        <v>5750</v>
      </c>
      <c r="K152" s="51"/>
      <c r="L152" s="6"/>
    </row>
    <row r="153" spans="1:12" ht="15.75" customHeight="1">
      <c r="A153" s="17" t="s">
        <v>44</v>
      </c>
      <c r="B153" s="44">
        <f>SUM(B154+B157+B162+B166)</f>
        <v>520</v>
      </c>
      <c r="C153" s="44"/>
      <c r="D153" s="44">
        <f>SUM(D154+D157+D162+D166)</f>
        <v>1870</v>
      </c>
      <c r="E153" s="44"/>
      <c r="F153" s="44">
        <f>SUM(F154+F157+F162+F166)</f>
        <v>1460</v>
      </c>
      <c r="G153" s="44"/>
      <c r="H153" s="44">
        <f>SUM(H154+H157+H162+H166)</f>
        <v>0</v>
      </c>
      <c r="I153" s="44"/>
      <c r="J153" s="44">
        <f>SUM(J154+J157+J162+J166)</f>
        <v>3850</v>
      </c>
      <c r="K153" s="45"/>
      <c r="L153" s="6"/>
    </row>
    <row r="154" spans="1:12" ht="15.75" customHeight="1">
      <c r="A154" s="18" t="s">
        <v>33</v>
      </c>
      <c r="B154" s="36">
        <f>SUM(B155:B156)</f>
        <v>220</v>
      </c>
      <c r="C154" s="36"/>
      <c r="D154" s="36">
        <f>SUM(D155:D156)</f>
        <v>1300</v>
      </c>
      <c r="E154" s="36"/>
      <c r="F154" s="36">
        <f>SUM(F155:F156)</f>
        <v>380</v>
      </c>
      <c r="G154" s="36"/>
      <c r="H154" s="36">
        <f>SUM(H155:H156)</f>
        <v>0</v>
      </c>
      <c r="I154" s="36"/>
      <c r="J154" s="36">
        <f>SUM(J155:J156)</f>
        <v>1900</v>
      </c>
      <c r="K154" s="37"/>
      <c r="L154" s="6"/>
    </row>
    <row r="155" spans="1:12" ht="15.75" customHeight="1">
      <c r="A155" s="19" t="s">
        <v>18</v>
      </c>
      <c r="B155" s="38">
        <v>100</v>
      </c>
      <c r="C155" s="38"/>
      <c r="D155" s="38">
        <v>700</v>
      </c>
      <c r="E155" s="38"/>
      <c r="F155" s="38">
        <v>190</v>
      </c>
      <c r="G155" s="38"/>
      <c r="H155" s="38">
        <v>0</v>
      </c>
      <c r="I155" s="36"/>
      <c r="J155" s="38">
        <v>990</v>
      </c>
      <c r="K155" s="37"/>
      <c r="L155" s="6"/>
    </row>
    <row r="156" spans="1:12" ht="15.75" customHeight="1">
      <c r="A156" s="19" t="s">
        <v>19</v>
      </c>
      <c r="B156" s="38">
        <v>120</v>
      </c>
      <c r="C156" s="36"/>
      <c r="D156" s="38">
        <v>600</v>
      </c>
      <c r="E156" s="38"/>
      <c r="F156" s="38">
        <v>190</v>
      </c>
      <c r="G156" s="36"/>
      <c r="H156" s="38">
        <v>0</v>
      </c>
      <c r="I156" s="36"/>
      <c r="J156" s="38">
        <v>910</v>
      </c>
      <c r="K156" s="37"/>
      <c r="L156" s="6"/>
    </row>
    <row r="157" spans="1:12" ht="15.75" customHeight="1">
      <c r="A157" s="18" t="s">
        <v>22</v>
      </c>
      <c r="B157" s="36">
        <f>SUM(B158:B161)</f>
        <v>165</v>
      </c>
      <c r="C157" s="36"/>
      <c r="D157" s="36">
        <f>SUM(D158:D161)</f>
        <v>375</v>
      </c>
      <c r="E157" s="36"/>
      <c r="F157" s="36">
        <f>SUM(F158:F161)</f>
        <v>660</v>
      </c>
      <c r="G157" s="36"/>
      <c r="H157" s="36">
        <f>SUM(H158:H161)</f>
        <v>0</v>
      </c>
      <c r="I157" s="36"/>
      <c r="J157" s="36">
        <f>SUM(J158:J161)</f>
        <v>1200</v>
      </c>
      <c r="K157" s="37"/>
      <c r="L157" s="6"/>
    </row>
    <row r="158" spans="1:12" ht="15.75" customHeight="1">
      <c r="A158" s="19" t="s">
        <v>18</v>
      </c>
      <c r="B158" s="38">
        <v>100</v>
      </c>
      <c r="C158" s="38"/>
      <c r="D158" s="38">
        <v>200</v>
      </c>
      <c r="E158" s="38"/>
      <c r="F158" s="38">
        <v>370</v>
      </c>
      <c r="G158" s="36"/>
      <c r="H158" s="38">
        <v>0</v>
      </c>
      <c r="I158" s="36"/>
      <c r="J158" s="38">
        <v>670</v>
      </c>
      <c r="K158" s="37"/>
      <c r="L158" s="6"/>
    </row>
    <row r="159" spans="1:12" ht="15.75" customHeight="1">
      <c r="A159" s="19" t="s">
        <v>19</v>
      </c>
      <c r="B159" s="38">
        <v>50</v>
      </c>
      <c r="C159" s="38"/>
      <c r="D159" s="38">
        <v>150</v>
      </c>
      <c r="E159" s="38"/>
      <c r="F159" s="38">
        <v>240</v>
      </c>
      <c r="G159" s="36"/>
      <c r="H159" s="38">
        <v>0</v>
      </c>
      <c r="I159" s="36"/>
      <c r="J159" s="38">
        <v>440</v>
      </c>
      <c r="K159" s="37"/>
      <c r="L159" s="6"/>
    </row>
    <row r="160" spans="1:12" ht="15.75" customHeight="1">
      <c r="A160" s="19" t="s">
        <v>20</v>
      </c>
      <c r="B160" s="38">
        <v>10</v>
      </c>
      <c r="C160" s="38"/>
      <c r="D160" s="38">
        <v>20</v>
      </c>
      <c r="E160" s="38"/>
      <c r="F160" s="38">
        <v>30</v>
      </c>
      <c r="G160" s="36"/>
      <c r="H160" s="38">
        <v>0</v>
      </c>
      <c r="I160" s="36"/>
      <c r="J160" s="38">
        <v>60</v>
      </c>
      <c r="K160" s="37"/>
      <c r="L160" s="6"/>
    </row>
    <row r="161" spans="1:12" ht="15.75" customHeight="1">
      <c r="A161" s="19" t="s">
        <v>21</v>
      </c>
      <c r="B161" s="38">
        <v>5</v>
      </c>
      <c r="C161" s="38"/>
      <c r="D161" s="38">
        <v>5</v>
      </c>
      <c r="E161" s="38"/>
      <c r="F161" s="38">
        <v>20</v>
      </c>
      <c r="G161" s="36"/>
      <c r="H161" s="38">
        <v>0</v>
      </c>
      <c r="I161" s="36"/>
      <c r="J161" s="38">
        <v>30</v>
      </c>
      <c r="K161" s="37"/>
      <c r="L161" s="6"/>
    </row>
    <row r="162" spans="1:12" ht="15.75" customHeight="1">
      <c r="A162" s="18" t="s">
        <v>32</v>
      </c>
      <c r="B162" s="36">
        <f>SUM(B163:B165)</f>
        <v>95</v>
      </c>
      <c r="C162" s="36"/>
      <c r="D162" s="36">
        <f>SUM(D163:D165)</f>
        <v>95</v>
      </c>
      <c r="E162" s="36"/>
      <c r="F162" s="36">
        <f>SUM(F163:F165)</f>
        <v>210</v>
      </c>
      <c r="G162" s="36"/>
      <c r="H162" s="36">
        <f>SUM(H163:H165)</f>
        <v>0</v>
      </c>
      <c r="I162" s="36"/>
      <c r="J162" s="36">
        <f>SUM(J163:J165)</f>
        <v>400</v>
      </c>
      <c r="K162" s="37"/>
      <c r="L162" s="6"/>
    </row>
    <row r="163" spans="1:12" ht="15.75" customHeight="1">
      <c r="A163" s="19" t="s">
        <v>18</v>
      </c>
      <c r="B163" s="38">
        <v>25</v>
      </c>
      <c r="C163" s="38"/>
      <c r="D163" s="38">
        <v>25</v>
      </c>
      <c r="E163" s="38"/>
      <c r="F163" s="38">
        <v>50</v>
      </c>
      <c r="G163" s="36"/>
      <c r="H163" s="38">
        <v>0</v>
      </c>
      <c r="I163" s="36"/>
      <c r="J163" s="38">
        <v>100</v>
      </c>
      <c r="K163" s="37"/>
      <c r="L163" s="6"/>
    </row>
    <row r="164" spans="1:12" ht="15.75" customHeight="1">
      <c r="A164" s="19" t="s">
        <v>19</v>
      </c>
      <c r="B164" s="38">
        <v>35</v>
      </c>
      <c r="C164" s="38"/>
      <c r="D164" s="38">
        <v>35</v>
      </c>
      <c r="E164" s="38"/>
      <c r="F164" s="38">
        <v>80</v>
      </c>
      <c r="G164" s="36"/>
      <c r="H164" s="38">
        <v>0</v>
      </c>
      <c r="I164" s="36"/>
      <c r="J164" s="38">
        <v>150</v>
      </c>
      <c r="K164" s="37"/>
      <c r="L164" s="6"/>
    </row>
    <row r="165" spans="1:12" ht="15.75" customHeight="1">
      <c r="A165" s="19" t="s">
        <v>20</v>
      </c>
      <c r="B165" s="38">
        <v>35</v>
      </c>
      <c r="C165" s="38"/>
      <c r="D165" s="38">
        <v>35</v>
      </c>
      <c r="E165" s="38"/>
      <c r="F165" s="38">
        <v>80</v>
      </c>
      <c r="G165" s="36"/>
      <c r="H165" s="38">
        <v>0</v>
      </c>
      <c r="I165" s="36"/>
      <c r="J165" s="38">
        <v>150</v>
      </c>
      <c r="K165" s="37"/>
      <c r="L165" s="6"/>
    </row>
    <row r="166" spans="1:12" ht="15.75" customHeight="1">
      <c r="A166" s="18" t="s">
        <v>25</v>
      </c>
      <c r="B166" s="36">
        <f>SUM(B167:B169)</f>
        <v>40</v>
      </c>
      <c r="C166" s="36"/>
      <c r="D166" s="36">
        <f>SUM(D167:D169)</f>
        <v>100</v>
      </c>
      <c r="E166" s="36"/>
      <c r="F166" s="36">
        <f>SUM(F167:F169)</f>
        <v>210</v>
      </c>
      <c r="G166" s="36"/>
      <c r="H166" s="36">
        <f>SUM(H167:H169)</f>
        <v>0</v>
      </c>
      <c r="I166" s="36"/>
      <c r="J166" s="36">
        <f>SUM(J167:J169)</f>
        <v>350</v>
      </c>
      <c r="K166" s="37"/>
      <c r="L166" s="6"/>
    </row>
    <row r="167" spans="1:12" ht="15.75" customHeight="1">
      <c r="A167" s="19" t="s">
        <v>18</v>
      </c>
      <c r="B167" s="38">
        <v>10</v>
      </c>
      <c r="C167" s="38"/>
      <c r="D167" s="38">
        <v>30</v>
      </c>
      <c r="E167" s="38"/>
      <c r="F167" s="38">
        <v>40</v>
      </c>
      <c r="G167" s="36"/>
      <c r="H167" s="38">
        <v>0</v>
      </c>
      <c r="I167" s="36"/>
      <c r="J167" s="38">
        <v>80</v>
      </c>
      <c r="K167" s="37"/>
      <c r="L167" s="6"/>
    </row>
    <row r="168" spans="1:12" ht="15.75" customHeight="1">
      <c r="A168" s="19" t="s">
        <v>19</v>
      </c>
      <c r="B168" s="38">
        <v>15</v>
      </c>
      <c r="C168" s="38"/>
      <c r="D168" s="38">
        <v>35</v>
      </c>
      <c r="E168" s="38"/>
      <c r="F168" s="38">
        <v>50</v>
      </c>
      <c r="G168" s="36"/>
      <c r="H168" s="38">
        <v>0</v>
      </c>
      <c r="I168" s="36"/>
      <c r="J168" s="38">
        <v>100</v>
      </c>
      <c r="K168" s="37"/>
      <c r="L168" s="6"/>
    </row>
    <row r="169" spans="1:12" ht="15.75" customHeight="1">
      <c r="A169" s="19" t="s">
        <v>20</v>
      </c>
      <c r="B169" s="38">
        <v>15</v>
      </c>
      <c r="C169" s="38"/>
      <c r="D169" s="38">
        <v>35</v>
      </c>
      <c r="E169" s="38"/>
      <c r="F169" s="38">
        <v>120</v>
      </c>
      <c r="G169" s="36"/>
      <c r="H169" s="38">
        <v>0</v>
      </c>
      <c r="I169" s="36"/>
      <c r="J169" s="38">
        <v>170</v>
      </c>
      <c r="K169" s="37"/>
      <c r="L169" s="6"/>
    </row>
    <row r="170" spans="1:12" ht="15.75" customHeight="1">
      <c r="A170" s="17" t="s">
        <v>45</v>
      </c>
      <c r="B170" s="44">
        <f>SUM(B171+B174)</f>
        <v>270</v>
      </c>
      <c r="C170" s="44"/>
      <c r="D170" s="44">
        <f>SUM(D171+D174)</f>
        <v>620</v>
      </c>
      <c r="E170" s="44"/>
      <c r="F170" s="44">
        <f>SUM(F171+F174)</f>
        <v>1010</v>
      </c>
      <c r="G170" s="44"/>
      <c r="H170" s="44">
        <f>SUM(H171+H174)</f>
        <v>0</v>
      </c>
      <c r="I170" s="44"/>
      <c r="J170" s="44">
        <f>SUM(J171+J174)</f>
        <v>1900</v>
      </c>
      <c r="K170" s="45"/>
      <c r="L170" s="6"/>
    </row>
    <row r="171" spans="1:12" ht="15.75" customHeight="1">
      <c r="A171" s="18" t="s">
        <v>33</v>
      </c>
      <c r="B171" s="36">
        <f>SUM(B172:B173)</f>
        <v>140</v>
      </c>
      <c r="C171" s="36"/>
      <c r="D171" s="36">
        <f>SUM(D172:D173)</f>
        <v>230</v>
      </c>
      <c r="E171" s="36"/>
      <c r="F171" s="36">
        <f>SUM(F172:F173)</f>
        <v>330</v>
      </c>
      <c r="G171" s="36"/>
      <c r="H171" s="36">
        <f>SUM(H172:H173)</f>
        <v>0</v>
      </c>
      <c r="I171" s="36"/>
      <c r="J171" s="36">
        <f>SUM(J172:J173)</f>
        <v>700</v>
      </c>
      <c r="K171" s="37"/>
      <c r="L171" s="6"/>
    </row>
    <row r="172" spans="1:12" ht="15.75" customHeight="1">
      <c r="A172" s="19" t="s">
        <v>18</v>
      </c>
      <c r="B172" s="38">
        <v>40</v>
      </c>
      <c r="C172" s="38"/>
      <c r="D172" s="38">
        <v>80</v>
      </c>
      <c r="E172" s="38"/>
      <c r="F172" s="38">
        <v>80</v>
      </c>
      <c r="G172" s="36"/>
      <c r="H172" s="38">
        <v>0</v>
      </c>
      <c r="I172" s="36"/>
      <c r="J172" s="38">
        <v>200</v>
      </c>
      <c r="K172" s="37"/>
      <c r="L172" s="6"/>
    </row>
    <row r="173" spans="1:12" ht="15.75" customHeight="1">
      <c r="A173" s="19" t="s">
        <v>19</v>
      </c>
      <c r="B173" s="38">
        <v>100</v>
      </c>
      <c r="C173" s="38"/>
      <c r="D173" s="38">
        <v>150</v>
      </c>
      <c r="E173" s="38"/>
      <c r="F173" s="38">
        <v>250</v>
      </c>
      <c r="G173" s="36"/>
      <c r="H173" s="38">
        <v>0</v>
      </c>
      <c r="I173" s="36"/>
      <c r="J173" s="38">
        <v>500</v>
      </c>
      <c r="K173" s="37"/>
      <c r="L173" s="6"/>
    </row>
    <row r="174" spans="1:12" ht="15.75" customHeight="1">
      <c r="A174" s="18" t="s">
        <v>22</v>
      </c>
      <c r="B174" s="36">
        <f>SUM(B175:B177)</f>
        <v>130</v>
      </c>
      <c r="C174" s="36"/>
      <c r="D174" s="36">
        <f>SUM(D175:D177)</f>
        <v>390</v>
      </c>
      <c r="E174" s="36"/>
      <c r="F174" s="36">
        <f>SUM(F175:F177)</f>
        <v>680</v>
      </c>
      <c r="G174" s="36"/>
      <c r="H174" s="36">
        <f>SUM(H175:H177)</f>
        <v>0</v>
      </c>
      <c r="I174" s="36"/>
      <c r="J174" s="36">
        <f>SUM(J175:J177)</f>
        <v>1200</v>
      </c>
      <c r="K174" s="37"/>
      <c r="L174" s="6"/>
    </row>
    <row r="175" spans="1:12" ht="15.75" customHeight="1">
      <c r="A175" s="19" t="s">
        <v>18</v>
      </c>
      <c r="B175" s="38">
        <v>100</v>
      </c>
      <c r="C175" s="38"/>
      <c r="D175" s="38">
        <v>220</v>
      </c>
      <c r="E175" s="38"/>
      <c r="F175" s="38">
        <v>280</v>
      </c>
      <c r="G175" s="36"/>
      <c r="H175" s="38">
        <v>0</v>
      </c>
      <c r="I175" s="36"/>
      <c r="J175" s="38">
        <v>600</v>
      </c>
      <c r="K175" s="37"/>
      <c r="L175" s="6"/>
    </row>
    <row r="176" spans="1:12" ht="15.75" customHeight="1">
      <c r="A176" s="19" t="s">
        <v>19</v>
      </c>
      <c r="B176" s="38">
        <v>20</v>
      </c>
      <c r="C176" s="38"/>
      <c r="D176" s="38">
        <v>80</v>
      </c>
      <c r="E176" s="38"/>
      <c r="F176" s="38">
        <v>150</v>
      </c>
      <c r="G176" s="36"/>
      <c r="H176" s="38">
        <v>0</v>
      </c>
      <c r="I176" s="36"/>
      <c r="J176" s="38">
        <v>250</v>
      </c>
      <c r="K176" s="37"/>
      <c r="L176" s="6"/>
    </row>
    <row r="177" spans="1:12" ht="15.75" customHeight="1">
      <c r="A177" s="19" t="s">
        <v>20</v>
      </c>
      <c r="B177" s="38">
        <v>10</v>
      </c>
      <c r="C177" s="38"/>
      <c r="D177" s="38">
        <v>90</v>
      </c>
      <c r="E177" s="38"/>
      <c r="F177" s="38">
        <v>250</v>
      </c>
      <c r="G177" s="36"/>
      <c r="H177" s="38">
        <v>0</v>
      </c>
      <c r="I177" s="36"/>
      <c r="J177" s="38">
        <v>350</v>
      </c>
      <c r="K177" s="37"/>
      <c r="L177" s="6"/>
    </row>
    <row r="178" spans="1:12" ht="15.75" customHeight="1">
      <c r="A178" s="25" t="s">
        <v>46</v>
      </c>
      <c r="B178" s="50">
        <f>SUM(B179+B192)</f>
        <v>370</v>
      </c>
      <c r="C178" s="50"/>
      <c r="D178" s="50">
        <f>SUM(D179+D192)</f>
        <v>580</v>
      </c>
      <c r="E178" s="50"/>
      <c r="F178" s="50">
        <f>SUM(F179+F192)</f>
        <v>1240</v>
      </c>
      <c r="G178" s="50"/>
      <c r="H178" s="50">
        <f>SUM(H179+H192)</f>
        <v>1200</v>
      </c>
      <c r="I178" s="50"/>
      <c r="J178" s="50">
        <f>SUM(J179+J192)</f>
        <v>3390</v>
      </c>
      <c r="K178" s="51"/>
      <c r="L178" s="6"/>
    </row>
    <row r="179" spans="1:12" ht="15.75" customHeight="1">
      <c r="A179" s="13" t="s">
        <v>47</v>
      </c>
      <c r="B179" s="52">
        <f>SUM(B180+B183+B186+B189)</f>
        <v>300</v>
      </c>
      <c r="C179" s="52"/>
      <c r="D179" s="52">
        <f>SUM(D180+D183+D186+D189)</f>
        <v>450</v>
      </c>
      <c r="E179" s="52"/>
      <c r="F179" s="52">
        <f>SUM(F180+F183+F186+F189)</f>
        <v>880</v>
      </c>
      <c r="G179" s="52"/>
      <c r="H179" s="52">
        <f>SUM(H180+H183+H186+H189)</f>
        <v>890</v>
      </c>
      <c r="I179" s="52"/>
      <c r="J179" s="52">
        <f>SUM(J180+J183+J186+J189)</f>
        <v>2520</v>
      </c>
      <c r="K179" s="53"/>
      <c r="L179" s="6"/>
    </row>
    <row r="180" spans="1:12" ht="15.75" customHeight="1">
      <c r="A180" s="28" t="s">
        <v>33</v>
      </c>
      <c r="B180" s="54">
        <f>SUM(B181:B182)</f>
        <v>180</v>
      </c>
      <c r="C180" s="54"/>
      <c r="D180" s="54">
        <f>SUM(D181:D182)</f>
        <v>210</v>
      </c>
      <c r="E180" s="54"/>
      <c r="F180" s="54">
        <f>SUM(F181:F182)</f>
        <v>280</v>
      </c>
      <c r="G180" s="54"/>
      <c r="H180" s="54">
        <f>SUM(H181:H182)</f>
        <v>210</v>
      </c>
      <c r="I180" s="54"/>
      <c r="J180" s="54">
        <f>SUM(J181:J182)</f>
        <v>880</v>
      </c>
      <c r="K180" s="55"/>
      <c r="L180" s="6"/>
    </row>
    <row r="181" spans="1:12" ht="15.75" customHeight="1">
      <c r="A181" s="29" t="s">
        <v>18</v>
      </c>
      <c r="B181" s="56">
        <v>60</v>
      </c>
      <c r="C181" s="56"/>
      <c r="D181" s="56">
        <v>60</v>
      </c>
      <c r="E181" s="56"/>
      <c r="F181" s="56">
        <v>80</v>
      </c>
      <c r="G181" s="56"/>
      <c r="H181" s="56">
        <v>40</v>
      </c>
      <c r="I181" s="54"/>
      <c r="J181" s="56">
        <v>240</v>
      </c>
      <c r="K181" s="55"/>
      <c r="L181" s="6"/>
    </row>
    <row r="182" spans="1:12" ht="15.75" customHeight="1">
      <c r="A182" s="29" t="s">
        <v>19</v>
      </c>
      <c r="B182" s="56">
        <v>120</v>
      </c>
      <c r="C182" s="56"/>
      <c r="D182" s="56">
        <v>150</v>
      </c>
      <c r="E182" s="56"/>
      <c r="F182" s="56">
        <v>200</v>
      </c>
      <c r="G182" s="56"/>
      <c r="H182" s="56">
        <v>170</v>
      </c>
      <c r="I182" s="54"/>
      <c r="J182" s="56">
        <v>640</v>
      </c>
      <c r="K182" s="55"/>
      <c r="L182" s="6"/>
    </row>
    <row r="183" spans="1:12" ht="15.75" customHeight="1">
      <c r="A183" s="28" t="s">
        <v>22</v>
      </c>
      <c r="B183" s="54">
        <f>SUM(B184:B185)</f>
        <v>50</v>
      </c>
      <c r="C183" s="54"/>
      <c r="D183" s="54">
        <f>SUM(D184:D185)</f>
        <v>50</v>
      </c>
      <c r="E183" s="54"/>
      <c r="F183" s="54">
        <f>SUM(F184:F185)</f>
        <v>250</v>
      </c>
      <c r="G183" s="54"/>
      <c r="H183" s="54">
        <f>SUM(H184:H185)</f>
        <v>250</v>
      </c>
      <c r="I183" s="54"/>
      <c r="J183" s="54">
        <f>SUM(J184:J185)</f>
        <v>600</v>
      </c>
      <c r="K183" s="55"/>
      <c r="L183" s="6"/>
    </row>
    <row r="184" spans="1:12" ht="15.75" customHeight="1">
      <c r="A184" s="29" t="s">
        <v>18</v>
      </c>
      <c r="B184" s="56">
        <v>10</v>
      </c>
      <c r="C184" s="56"/>
      <c r="D184" s="56">
        <v>10</v>
      </c>
      <c r="E184" s="56"/>
      <c r="F184" s="56">
        <v>90</v>
      </c>
      <c r="G184" s="56"/>
      <c r="H184" s="56">
        <v>70</v>
      </c>
      <c r="I184" s="54"/>
      <c r="J184" s="56">
        <v>180</v>
      </c>
      <c r="K184" s="55"/>
      <c r="L184" s="6"/>
    </row>
    <row r="185" spans="1:12" ht="15.75" customHeight="1">
      <c r="A185" s="29" t="s">
        <v>19</v>
      </c>
      <c r="B185" s="56">
        <v>40</v>
      </c>
      <c r="C185" s="56"/>
      <c r="D185" s="56">
        <v>40</v>
      </c>
      <c r="E185" s="56"/>
      <c r="F185" s="56">
        <v>160</v>
      </c>
      <c r="G185" s="56"/>
      <c r="H185" s="56">
        <v>180</v>
      </c>
      <c r="I185" s="54"/>
      <c r="J185" s="56">
        <v>420</v>
      </c>
      <c r="K185" s="55"/>
      <c r="L185" s="6"/>
    </row>
    <row r="186" spans="1:12" ht="15.75" customHeight="1">
      <c r="A186" s="28" t="s">
        <v>32</v>
      </c>
      <c r="B186" s="54">
        <f>SUM(B187:B188)</f>
        <v>50</v>
      </c>
      <c r="C186" s="54"/>
      <c r="D186" s="54">
        <f>SUM(D187:D188)</f>
        <v>100</v>
      </c>
      <c r="E186" s="54"/>
      <c r="F186" s="54">
        <f>SUM(F187:F188)</f>
        <v>140</v>
      </c>
      <c r="G186" s="54"/>
      <c r="H186" s="54">
        <f>SUM(H187:H188)</f>
        <v>160</v>
      </c>
      <c r="I186" s="54"/>
      <c r="J186" s="54">
        <f>SUM(J187:J188)</f>
        <v>450</v>
      </c>
      <c r="K186" s="55"/>
      <c r="L186" s="6"/>
    </row>
    <row r="187" spans="1:12" ht="15.75" customHeight="1">
      <c r="A187" s="29" t="s">
        <v>18</v>
      </c>
      <c r="B187" s="56">
        <v>40</v>
      </c>
      <c r="C187" s="56"/>
      <c r="D187" s="56">
        <v>70</v>
      </c>
      <c r="E187" s="56"/>
      <c r="F187" s="56">
        <v>90</v>
      </c>
      <c r="G187" s="56"/>
      <c r="H187" s="56">
        <v>80</v>
      </c>
      <c r="I187" s="54"/>
      <c r="J187" s="56">
        <v>280</v>
      </c>
      <c r="K187" s="55"/>
      <c r="L187" s="6"/>
    </row>
    <row r="188" spans="1:12" ht="15.75" customHeight="1">
      <c r="A188" s="29" t="s">
        <v>19</v>
      </c>
      <c r="B188" s="56">
        <v>10</v>
      </c>
      <c r="C188" s="54"/>
      <c r="D188" s="56">
        <v>30</v>
      </c>
      <c r="E188" s="56"/>
      <c r="F188" s="56">
        <v>50</v>
      </c>
      <c r="G188" s="56"/>
      <c r="H188" s="56">
        <v>80</v>
      </c>
      <c r="I188" s="54"/>
      <c r="J188" s="56">
        <v>170</v>
      </c>
      <c r="K188" s="55"/>
      <c r="L188" s="6"/>
    </row>
    <row r="189" spans="1:12" ht="15.75" customHeight="1">
      <c r="A189" s="28" t="s">
        <v>25</v>
      </c>
      <c r="B189" s="54">
        <f>SUM(B190:B191)</f>
        <v>20</v>
      </c>
      <c r="C189" s="54"/>
      <c r="D189" s="54">
        <f>SUM(D190:D191)</f>
        <v>90</v>
      </c>
      <c r="E189" s="54"/>
      <c r="F189" s="54">
        <f>SUM(F190:F191)</f>
        <v>210</v>
      </c>
      <c r="G189" s="54"/>
      <c r="H189" s="54">
        <f>SUM(H190:H191)</f>
        <v>270</v>
      </c>
      <c r="I189" s="54"/>
      <c r="J189" s="54">
        <f>SUM(J190:J191)</f>
        <v>590</v>
      </c>
      <c r="K189" s="55"/>
      <c r="L189" s="6"/>
    </row>
    <row r="190" spans="1:12" ht="15.75" customHeight="1">
      <c r="A190" s="29" t="s">
        <v>18</v>
      </c>
      <c r="B190" s="56">
        <v>10</v>
      </c>
      <c r="C190" s="56"/>
      <c r="D190" s="56">
        <v>20</v>
      </c>
      <c r="E190" s="56"/>
      <c r="F190" s="56">
        <v>60</v>
      </c>
      <c r="G190" s="56"/>
      <c r="H190" s="56">
        <v>120</v>
      </c>
      <c r="I190" s="54"/>
      <c r="J190" s="56">
        <v>210</v>
      </c>
      <c r="K190" s="55"/>
      <c r="L190" s="6"/>
    </row>
    <row r="191" spans="1:12" ht="15.75" customHeight="1">
      <c r="A191" s="29" t="s">
        <v>19</v>
      </c>
      <c r="B191" s="56">
        <v>10</v>
      </c>
      <c r="C191" s="56"/>
      <c r="D191" s="56">
        <v>70</v>
      </c>
      <c r="E191" s="56"/>
      <c r="F191" s="56">
        <v>150</v>
      </c>
      <c r="G191" s="56"/>
      <c r="H191" s="56">
        <v>150</v>
      </c>
      <c r="I191" s="54"/>
      <c r="J191" s="56">
        <v>380</v>
      </c>
      <c r="K191" s="55"/>
      <c r="L191" s="6"/>
    </row>
    <row r="192" spans="1:12" ht="15.75" customHeight="1">
      <c r="A192" s="13" t="s">
        <v>48</v>
      </c>
      <c r="B192" s="52">
        <f>SUM(B193+B196)</f>
        <v>70</v>
      </c>
      <c r="C192" s="52"/>
      <c r="D192" s="52">
        <f>SUM(D193+D196)</f>
        <v>130</v>
      </c>
      <c r="E192" s="52"/>
      <c r="F192" s="52">
        <f>SUM(F193+F196)</f>
        <v>360</v>
      </c>
      <c r="G192" s="52"/>
      <c r="H192" s="52">
        <f>SUM(H193+H196)</f>
        <v>310</v>
      </c>
      <c r="I192" s="52"/>
      <c r="J192" s="52">
        <f>SUM(J193+J196)</f>
        <v>870</v>
      </c>
      <c r="K192" s="53"/>
      <c r="L192" s="6"/>
    </row>
    <row r="193" spans="1:12" ht="15.75" customHeight="1">
      <c r="A193" s="28" t="s">
        <v>33</v>
      </c>
      <c r="B193" s="54">
        <f>SUM(B194:B195)</f>
        <v>70</v>
      </c>
      <c r="C193" s="54"/>
      <c r="D193" s="54">
        <f>SUM(D194:D195)</f>
        <v>130</v>
      </c>
      <c r="E193" s="54"/>
      <c r="F193" s="54">
        <f>SUM(F194:F195)</f>
        <v>170</v>
      </c>
      <c r="G193" s="54"/>
      <c r="H193" s="54">
        <f>SUM(H194:H195)</f>
        <v>110</v>
      </c>
      <c r="I193" s="54"/>
      <c r="J193" s="54">
        <f>SUM(J194:J195)</f>
        <v>480</v>
      </c>
      <c r="K193" s="55"/>
      <c r="L193" s="6"/>
    </row>
    <row r="194" spans="1:12" ht="15.75" customHeight="1">
      <c r="A194" s="29" t="s">
        <v>18</v>
      </c>
      <c r="B194" s="56">
        <v>50</v>
      </c>
      <c r="C194" s="54"/>
      <c r="D194" s="56">
        <v>90</v>
      </c>
      <c r="E194" s="56"/>
      <c r="F194" s="56">
        <v>120</v>
      </c>
      <c r="G194" s="56"/>
      <c r="H194" s="56">
        <v>80</v>
      </c>
      <c r="I194" s="54"/>
      <c r="J194" s="56">
        <v>340</v>
      </c>
      <c r="K194" s="55"/>
      <c r="L194" s="6"/>
    </row>
    <row r="195" spans="1:12" ht="15.75" customHeight="1">
      <c r="A195" s="29" t="s">
        <v>19</v>
      </c>
      <c r="B195" s="56">
        <v>20</v>
      </c>
      <c r="C195" s="56"/>
      <c r="D195" s="56">
        <v>40</v>
      </c>
      <c r="E195" s="56"/>
      <c r="F195" s="56">
        <v>50</v>
      </c>
      <c r="G195" s="56"/>
      <c r="H195" s="56">
        <v>30</v>
      </c>
      <c r="I195" s="54"/>
      <c r="J195" s="56">
        <v>140</v>
      </c>
      <c r="K195" s="55"/>
      <c r="L195" s="6"/>
    </row>
    <row r="196" spans="1:12" ht="15.75" customHeight="1">
      <c r="A196" s="28" t="s">
        <v>22</v>
      </c>
      <c r="B196" s="54">
        <f>SUM(B197:B198)</f>
        <v>0</v>
      </c>
      <c r="C196" s="54"/>
      <c r="D196" s="54">
        <f>SUM(D197:D198)</f>
        <v>0</v>
      </c>
      <c r="E196" s="54"/>
      <c r="F196" s="54">
        <f>SUM(F197:F198)</f>
        <v>190</v>
      </c>
      <c r="G196" s="54"/>
      <c r="H196" s="54">
        <f>SUM(H197:H198)</f>
        <v>200</v>
      </c>
      <c r="I196" s="54"/>
      <c r="J196" s="54">
        <f>SUM(J197:J198)</f>
        <v>390</v>
      </c>
      <c r="K196" s="55"/>
      <c r="L196" s="6"/>
    </row>
    <row r="197" spans="1:12" ht="15.75" customHeight="1">
      <c r="A197" s="29" t="s">
        <v>18</v>
      </c>
      <c r="B197" s="56">
        <v>0</v>
      </c>
      <c r="C197" s="56"/>
      <c r="D197" s="56">
        <v>0</v>
      </c>
      <c r="E197" s="56"/>
      <c r="F197" s="56">
        <v>100</v>
      </c>
      <c r="G197" s="56"/>
      <c r="H197" s="56">
        <v>130</v>
      </c>
      <c r="I197" s="54"/>
      <c r="J197" s="56">
        <v>230</v>
      </c>
      <c r="K197" s="55"/>
      <c r="L197" s="6"/>
    </row>
    <row r="198" spans="1:12" ht="15.75" customHeight="1">
      <c r="A198" s="30" t="s">
        <v>19</v>
      </c>
      <c r="B198" s="38">
        <v>0</v>
      </c>
      <c r="C198" s="38"/>
      <c r="D198" s="38">
        <v>0</v>
      </c>
      <c r="E198" s="38"/>
      <c r="F198" s="38">
        <v>90</v>
      </c>
      <c r="G198" s="38"/>
      <c r="H198" s="38">
        <v>70</v>
      </c>
      <c r="I198" s="36"/>
      <c r="J198" s="38">
        <v>160</v>
      </c>
      <c r="K198" s="37"/>
      <c r="L198" s="6"/>
    </row>
    <row r="199" spans="1:12" ht="15.6" customHeight="1">
      <c r="A199" s="31" t="s">
        <v>9</v>
      </c>
      <c r="B199" s="57">
        <f>SUM(B200+B220)</f>
        <v>1398</v>
      </c>
      <c r="C199" s="63">
        <f>B199/J199</f>
        <v>0.15886363636363637</v>
      </c>
      <c r="D199" s="58">
        <f>SUM(D200+D220)</f>
        <v>2945</v>
      </c>
      <c r="E199" s="63">
        <f>D199/J199</f>
        <v>0.33465909090909091</v>
      </c>
      <c r="F199" s="58">
        <f>SUM(F200+F220)</f>
        <v>4407</v>
      </c>
      <c r="G199" s="63">
        <f>F199/J199</f>
        <v>0.5007954545454546</v>
      </c>
      <c r="H199" s="58">
        <f>SUM(H200+H220)</f>
        <v>50</v>
      </c>
      <c r="I199" s="63">
        <f>H199/J199</f>
        <v>5.681818181818182E-3</v>
      </c>
      <c r="J199" s="58">
        <f>SUM(J200+J220)</f>
        <v>8800</v>
      </c>
      <c r="K199" s="59">
        <f>C199+E199+G199+I199</f>
        <v>1</v>
      </c>
      <c r="L199" s="6"/>
    </row>
    <row r="200" spans="1:12" ht="15.6" customHeight="1">
      <c r="A200" s="32" t="s">
        <v>49</v>
      </c>
      <c r="B200" s="50">
        <f>SUM(B201+B212)</f>
        <v>548</v>
      </c>
      <c r="C200" s="50"/>
      <c r="D200" s="50">
        <f>SUM(D201+D212)</f>
        <v>2745</v>
      </c>
      <c r="E200" s="50"/>
      <c r="F200" s="50">
        <f>SUM(F201+F212)</f>
        <v>3007</v>
      </c>
      <c r="G200" s="50"/>
      <c r="H200" s="50">
        <f>SUM(H201+H212)</f>
        <v>0</v>
      </c>
      <c r="I200" s="50"/>
      <c r="J200" s="50">
        <f>SUM(J201+J212)</f>
        <v>6300</v>
      </c>
      <c r="K200" s="51"/>
      <c r="L200" s="6"/>
    </row>
    <row r="201" spans="1:12" ht="15.6" customHeight="1">
      <c r="A201" s="33" t="s">
        <v>50</v>
      </c>
      <c r="B201" s="52">
        <f>SUM(B202+B205+B209)</f>
        <v>495</v>
      </c>
      <c r="C201" s="52"/>
      <c r="D201" s="52">
        <f>SUM(D202+D205+D209)</f>
        <v>2660</v>
      </c>
      <c r="E201" s="52"/>
      <c r="F201" s="52">
        <f>SUM(F202+F205+F209)</f>
        <v>2895</v>
      </c>
      <c r="G201" s="52"/>
      <c r="H201" s="52">
        <f>SUM(H202+H205+H209)</f>
        <v>0</v>
      </c>
      <c r="I201" s="52"/>
      <c r="J201" s="52">
        <f>SUM(J202+J205+J209)</f>
        <v>6050</v>
      </c>
      <c r="K201" s="53"/>
      <c r="L201" s="6"/>
    </row>
    <row r="202" spans="1:12" ht="15.6" customHeight="1">
      <c r="A202" s="14" t="s">
        <v>33</v>
      </c>
      <c r="B202" s="36">
        <f>SUM(B203:B204)</f>
        <v>400</v>
      </c>
      <c r="C202" s="36"/>
      <c r="D202" s="36">
        <f>SUM(D203:D204)</f>
        <v>1800</v>
      </c>
      <c r="E202" s="36"/>
      <c r="F202" s="36">
        <f>SUM(F203:F204)</f>
        <v>1800</v>
      </c>
      <c r="G202" s="36"/>
      <c r="H202" s="36">
        <f>SUM(H203:H204)</f>
        <v>0</v>
      </c>
      <c r="I202" s="36"/>
      <c r="J202" s="36">
        <f>SUM(J203:J204)</f>
        <v>4000</v>
      </c>
      <c r="K202" s="37"/>
      <c r="L202" s="6"/>
    </row>
    <row r="203" spans="1:12" ht="15.6" customHeight="1">
      <c r="A203" s="34" t="s">
        <v>18</v>
      </c>
      <c r="B203" s="38">
        <v>200</v>
      </c>
      <c r="C203" s="38"/>
      <c r="D203" s="38">
        <v>1000</v>
      </c>
      <c r="E203" s="38"/>
      <c r="F203" s="38">
        <v>1000</v>
      </c>
      <c r="G203" s="36"/>
      <c r="H203" s="38">
        <v>0</v>
      </c>
      <c r="I203" s="36"/>
      <c r="J203" s="38">
        <v>2200</v>
      </c>
      <c r="K203" s="37"/>
      <c r="L203" s="6"/>
    </row>
    <row r="204" spans="1:12" ht="15.6" customHeight="1">
      <c r="A204" s="34" t="s">
        <v>19</v>
      </c>
      <c r="B204" s="38">
        <v>200</v>
      </c>
      <c r="C204" s="38"/>
      <c r="D204" s="38">
        <v>800</v>
      </c>
      <c r="E204" s="38"/>
      <c r="F204" s="38">
        <v>800</v>
      </c>
      <c r="G204" s="36"/>
      <c r="H204" s="38">
        <v>0</v>
      </c>
      <c r="I204" s="36"/>
      <c r="J204" s="38">
        <v>1800</v>
      </c>
      <c r="K204" s="37"/>
      <c r="L204" s="6"/>
    </row>
    <row r="205" spans="1:12" ht="15.6" customHeight="1">
      <c r="A205" s="14" t="s">
        <v>22</v>
      </c>
      <c r="B205" s="36">
        <f>SUM(B206:B208)</f>
        <v>90</v>
      </c>
      <c r="C205" s="36"/>
      <c r="D205" s="36">
        <f>SUM(D206:D208)</f>
        <v>845</v>
      </c>
      <c r="E205" s="36"/>
      <c r="F205" s="36">
        <f>SUM(F206:F208)</f>
        <v>1065</v>
      </c>
      <c r="G205" s="36"/>
      <c r="H205" s="38">
        <f>SUM(H206:H208)</f>
        <v>0</v>
      </c>
      <c r="I205" s="36"/>
      <c r="J205" s="36">
        <f>SUM(J206:J208)</f>
        <v>2000</v>
      </c>
      <c r="K205" s="37"/>
      <c r="L205" s="6"/>
    </row>
    <row r="206" spans="1:12" ht="15.6" customHeight="1">
      <c r="A206" s="34" t="s">
        <v>18</v>
      </c>
      <c r="B206" s="38">
        <v>75</v>
      </c>
      <c r="C206" s="38"/>
      <c r="D206" s="38">
        <v>800</v>
      </c>
      <c r="E206" s="38"/>
      <c r="F206" s="38">
        <v>1000</v>
      </c>
      <c r="G206" s="36"/>
      <c r="H206" s="38">
        <v>0</v>
      </c>
      <c r="I206" s="36"/>
      <c r="J206" s="38">
        <v>1875</v>
      </c>
      <c r="K206" s="37"/>
      <c r="L206" s="6"/>
    </row>
    <row r="207" spans="1:12" ht="15.6" customHeight="1">
      <c r="A207" s="34" t="s">
        <v>19</v>
      </c>
      <c r="B207" s="38">
        <v>10</v>
      </c>
      <c r="C207" s="38"/>
      <c r="D207" s="38">
        <v>30</v>
      </c>
      <c r="E207" s="38"/>
      <c r="F207" s="38">
        <v>40</v>
      </c>
      <c r="G207" s="36"/>
      <c r="H207" s="38">
        <v>0</v>
      </c>
      <c r="I207" s="36"/>
      <c r="J207" s="38">
        <v>80</v>
      </c>
      <c r="K207" s="37"/>
      <c r="L207" s="6"/>
    </row>
    <row r="208" spans="1:12" ht="15.6" customHeight="1">
      <c r="A208" s="34" t="s">
        <v>20</v>
      </c>
      <c r="B208" s="38">
        <v>5</v>
      </c>
      <c r="C208" s="38"/>
      <c r="D208" s="38">
        <v>15</v>
      </c>
      <c r="E208" s="38"/>
      <c r="F208" s="38">
        <v>25</v>
      </c>
      <c r="G208" s="36"/>
      <c r="H208" s="38">
        <v>0</v>
      </c>
      <c r="I208" s="36"/>
      <c r="J208" s="38">
        <v>45</v>
      </c>
      <c r="K208" s="37"/>
      <c r="L208" s="6"/>
    </row>
    <row r="209" spans="1:12" ht="15.6" customHeight="1">
      <c r="A209" s="14" t="s">
        <v>32</v>
      </c>
      <c r="B209" s="36">
        <f>SUM(B210:B211)</f>
        <v>5</v>
      </c>
      <c r="C209" s="36"/>
      <c r="D209" s="36">
        <f>SUM(D210:D211)</f>
        <v>15</v>
      </c>
      <c r="E209" s="36"/>
      <c r="F209" s="36">
        <f>SUM(F210:F211)</f>
        <v>30</v>
      </c>
      <c r="G209" s="36"/>
      <c r="H209" s="36">
        <v>0</v>
      </c>
      <c r="I209" s="36"/>
      <c r="J209" s="36">
        <f>SUM(J210:J211)</f>
        <v>50</v>
      </c>
      <c r="K209" s="37"/>
      <c r="L209" s="6"/>
    </row>
    <row r="210" spans="1:12" ht="15.6" customHeight="1">
      <c r="A210" s="34" t="s">
        <v>18</v>
      </c>
      <c r="B210" s="38">
        <v>0</v>
      </c>
      <c r="C210" s="38"/>
      <c r="D210" s="38">
        <v>5</v>
      </c>
      <c r="E210" s="38"/>
      <c r="F210" s="38">
        <v>10</v>
      </c>
      <c r="G210" s="36"/>
      <c r="H210" s="38">
        <v>0</v>
      </c>
      <c r="I210" s="36"/>
      <c r="J210" s="38">
        <v>15</v>
      </c>
      <c r="K210" s="37"/>
      <c r="L210" s="6"/>
    </row>
    <row r="211" spans="1:12" ht="15.6" customHeight="1">
      <c r="A211" s="34" t="s">
        <v>19</v>
      </c>
      <c r="B211" s="38">
        <v>5</v>
      </c>
      <c r="C211" s="38"/>
      <c r="D211" s="38">
        <v>10</v>
      </c>
      <c r="E211" s="38"/>
      <c r="F211" s="38">
        <v>20</v>
      </c>
      <c r="G211" s="36"/>
      <c r="H211" s="38">
        <v>0</v>
      </c>
      <c r="I211" s="36"/>
      <c r="J211" s="38">
        <v>35</v>
      </c>
      <c r="K211" s="37"/>
      <c r="L211" s="6"/>
    </row>
    <row r="212" spans="1:12" ht="15.6" customHeight="1">
      <c r="A212" s="33" t="s">
        <v>51</v>
      </c>
      <c r="B212" s="52">
        <f>SUM(B213+B216)</f>
        <v>53</v>
      </c>
      <c r="C212" s="52"/>
      <c r="D212" s="52">
        <f>SUM(D213+D216)</f>
        <v>85</v>
      </c>
      <c r="E212" s="52"/>
      <c r="F212" s="52">
        <f>SUM(F213+F216)</f>
        <v>112</v>
      </c>
      <c r="G212" s="52"/>
      <c r="H212" s="52">
        <f>SUM(H213+H216)</f>
        <v>0</v>
      </c>
      <c r="I212" s="52"/>
      <c r="J212" s="52">
        <f>SUM(J213+J216)</f>
        <v>250</v>
      </c>
      <c r="K212" s="53"/>
      <c r="L212" s="6"/>
    </row>
    <row r="213" spans="1:12" ht="15.6" customHeight="1">
      <c r="A213" s="14" t="s">
        <v>33</v>
      </c>
      <c r="B213" s="36">
        <f>SUM(B214:B215)</f>
        <v>20</v>
      </c>
      <c r="C213" s="36"/>
      <c r="D213" s="36">
        <f>SUM(D214:D215)</f>
        <v>30</v>
      </c>
      <c r="E213" s="36"/>
      <c r="F213" s="36">
        <f>SUM(F214:F215)</f>
        <v>50</v>
      </c>
      <c r="G213" s="36"/>
      <c r="H213" s="38">
        <f>SUM(H214:H215)</f>
        <v>0</v>
      </c>
      <c r="I213" s="36"/>
      <c r="J213" s="36">
        <f>SUM(J214:J215)</f>
        <v>100</v>
      </c>
      <c r="K213" s="37"/>
      <c r="L213" s="6"/>
    </row>
    <row r="214" spans="1:12" ht="15.6" customHeight="1">
      <c r="A214" s="34" t="s">
        <v>18</v>
      </c>
      <c r="B214" s="38">
        <v>10</v>
      </c>
      <c r="C214" s="38"/>
      <c r="D214" s="38">
        <v>20</v>
      </c>
      <c r="E214" s="38"/>
      <c r="F214" s="38">
        <v>30</v>
      </c>
      <c r="G214" s="36"/>
      <c r="H214" s="38">
        <v>0</v>
      </c>
      <c r="I214" s="36"/>
      <c r="J214" s="38">
        <v>60</v>
      </c>
      <c r="K214" s="37"/>
      <c r="L214" s="6"/>
    </row>
    <row r="215" spans="1:12" ht="15.6" customHeight="1">
      <c r="A215" s="34" t="s">
        <v>19</v>
      </c>
      <c r="B215" s="38">
        <v>10</v>
      </c>
      <c r="C215" s="38"/>
      <c r="D215" s="38">
        <v>10</v>
      </c>
      <c r="E215" s="38"/>
      <c r="F215" s="38">
        <v>20</v>
      </c>
      <c r="G215" s="36"/>
      <c r="H215" s="38">
        <v>0</v>
      </c>
      <c r="I215" s="36"/>
      <c r="J215" s="38">
        <v>40</v>
      </c>
      <c r="K215" s="37"/>
      <c r="L215" s="6"/>
    </row>
    <row r="216" spans="1:12" ht="15.6" customHeight="1">
      <c r="A216" s="14" t="s">
        <v>22</v>
      </c>
      <c r="B216" s="36">
        <f>SUM(B217:B219)</f>
        <v>33</v>
      </c>
      <c r="C216" s="36"/>
      <c r="D216" s="36">
        <f>SUM(D217:D219)</f>
        <v>55</v>
      </c>
      <c r="E216" s="36"/>
      <c r="F216" s="36">
        <f>SUM(F217:F219)</f>
        <v>62</v>
      </c>
      <c r="G216" s="36"/>
      <c r="H216" s="38">
        <f>SUM(H217:H219)</f>
        <v>0</v>
      </c>
      <c r="I216" s="36"/>
      <c r="J216" s="36">
        <f>SUM(J217:J219)</f>
        <v>150</v>
      </c>
      <c r="K216" s="37"/>
      <c r="L216" s="6"/>
    </row>
    <row r="217" spans="1:12" ht="15.6" customHeight="1">
      <c r="A217" s="34" t="s">
        <v>18</v>
      </c>
      <c r="B217" s="38">
        <v>5</v>
      </c>
      <c r="C217" s="38"/>
      <c r="D217" s="38">
        <v>15</v>
      </c>
      <c r="E217" s="38"/>
      <c r="F217" s="38">
        <v>15</v>
      </c>
      <c r="G217" s="36"/>
      <c r="H217" s="38">
        <v>0</v>
      </c>
      <c r="I217" s="36"/>
      <c r="J217" s="38">
        <v>35</v>
      </c>
      <c r="K217" s="37"/>
      <c r="L217" s="6"/>
    </row>
    <row r="218" spans="1:12" ht="15.6" customHeight="1">
      <c r="A218" s="34" t="s">
        <v>19</v>
      </c>
      <c r="B218" s="38">
        <v>8</v>
      </c>
      <c r="C218" s="38"/>
      <c r="D218" s="38">
        <v>10</v>
      </c>
      <c r="E218" s="38"/>
      <c r="F218" s="38">
        <v>20</v>
      </c>
      <c r="G218" s="36"/>
      <c r="H218" s="38">
        <v>0</v>
      </c>
      <c r="I218" s="36"/>
      <c r="J218" s="38">
        <v>38</v>
      </c>
      <c r="K218" s="37"/>
      <c r="L218" s="6"/>
    </row>
    <row r="219" spans="1:12" ht="15.6" customHeight="1">
      <c r="A219" s="34" t="s">
        <v>20</v>
      </c>
      <c r="B219" s="38">
        <v>20</v>
      </c>
      <c r="C219" s="38"/>
      <c r="D219" s="38">
        <v>30</v>
      </c>
      <c r="E219" s="38"/>
      <c r="F219" s="38">
        <v>27</v>
      </c>
      <c r="G219" s="36"/>
      <c r="H219" s="38">
        <v>0</v>
      </c>
      <c r="I219" s="36"/>
      <c r="J219" s="38">
        <v>77</v>
      </c>
      <c r="K219" s="37"/>
      <c r="L219" s="6"/>
    </row>
    <row r="220" spans="1:12" ht="15.6" customHeight="1">
      <c r="A220" s="32" t="s">
        <v>52</v>
      </c>
      <c r="B220" s="50">
        <f>SUM(B221+B224+B227)</f>
        <v>850</v>
      </c>
      <c r="C220" s="50"/>
      <c r="D220" s="50">
        <f>SUM(D221+D224+D227)</f>
        <v>200</v>
      </c>
      <c r="E220" s="50"/>
      <c r="F220" s="50">
        <f>SUM(F221+F224+F227)</f>
        <v>1400</v>
      </c>
      <c r="G220" s="50"/>
      <c r="H220" s="50">
        <f>SUM(H221+H224+H227)</f>
        <v>50</v>
      </c>
      <c r="I220" s="50"/>
      <c r="J220" s="50">
        <f>SUM(J221+J224+J227)</f>
        <v>2500</v>
      </c>
      <c r="K220" s="51"/>
      <c r="L220" s="6"/>
    </row>
    <row r="221" spans="1:12" ht="15.6" customHeight="1">
      <c r="A221" s="33" t="s">
        <v>53</v>
      </c>
      <c r="B221" s="52">
        <f>SUM(B222)</f>
        <v>400</v>
      </c>
      <c r="C221" s="52"/>
      <c r="D221" s="52">
        <f>SUM(D222)</f>
        <v>0</v>
      </c>
      <c r="E221" s="52"/>
      <c r="F221" s="52">
        <f>SUM(F222)</f>
        <v>0</v>
      </c>
      <c r="G221" s="52"/>
      <c r="H221" s="52">
        <f>SUM(H222)</f>
        <v>0</v>
      </c>
      <c r="I221" s="52"/>
      <c r="J221" s="52">
        <f>SUM(J222)</f>
        <v>400</v>
      </c>
      <c r="K221" s="53"/>
      <c r="L221" s="6"/>
    </row>
    <row r="222" spans="1:12" ht="15.6" customHeight="1">
      <c r="A222" s="14" t="s">
        <v>33</v>
      </c>
      <c r="B222" s="36">
        <f>B223</f>
        <v>400</v>
      </c>
      <c r="C222" s="36"/>
      <c r="D222" s="36">
        <f>D223</f>
        <v>0</v>
      </c>
      <c r="E222" s="36"/>
      <c r="F222" s="36">
        <f>F223</f>
        <v>0</v>
      </c>
      <c r="G222" s="36"/>
      <c r="H222" s="36">
        <f>H223</f>
        <v>0</v>
      </c>
      <c r="I222" s="36"/>
      <c r="J222" s="36">
        <f>J223</f>
        <v>400</v>
      </c>
      <c r="K222" s="37"/>
      <c r="L222" s="6"/>
    </row>
    <row r="223" spans="1:12" ht="15.6" customHeight="1">
      <c r="A223" s="34" t="s">
        <v>18</v>
      </c>
      <c r="B223" s="38">
        <v>400</v>
      </c>
      <c r="C223" s="38"/>
      <c r="D223" s="38">
        <v>0</v>
      </c>
      <c r="E223" s="38"/>
      <c r="F223" s="38">
        <v>0</v>
      </c>
      <c r="G223" s="38"/>
      <c r="H223" s="38">
        <v>0</v>
      </c>
      <c r="I223" s="36"/>
      <c r="J223" s="38">
        <v>400</v>
      </c>
      <c r="K223" s="37"/>
      <c r="L223" s="6"/>
    </row>
    <row r="224" spans="1:12" ht="15.6" customHeight="1">
      <c r="A224" s="33" t="s">
        <v>54</v>
      </c>
      <c r="B224" s="52">
        <f>SUM(B225)</f>
        <v>0</v>
      </c>
      <c r="C224" s="52"/>
      <c r="D224" s="52">
        <f>SUM(D225)</f>
        <v>0</v>
      </c>
      <c r="E224" s="52"/>
      <c r="F224" s="52">
        <f>SUM(F225)</f>
        <v>1200</v>
      </c>
      <c r="G224" s="52"/>
      <c r="H224" s="52">
        <f>SUM(H225)</f>
        <v>0</v>
      </c>
      <c r="I224" s="52"/>
      <c r="J224" s="52">
        <f>SUM(J225)</f>
        <v>1200</v>
      </c>
      <c r="K224" s="53"/>
      <c r="L224" s="6"/>
    </row>
    <row r="225" spans="1:12" ht="15.6" customHeight="1">
      <c r="A225" s="14" t="s">
        <v>33</v>
      </c>
      <c r="B225" s="36">
        <f>B226</f>
        <v>0</v>
      </c>
      <c r="C225" s="36"/>
      <c r="D225" s="36">
        <f>D226</f>
        <v>0</v>
      </c>
      <c r="E225" s="36"/>
      <c r="F225" s="36">
        <f>F226</f>
        <v>1200</v>
      </c>
      <c r="G225" s="36"/>
      <c r="H225" s="36">
        <f>H226</f>
        <v>0</v>
      </c>
      <c r="I225" s="36"/>
      <c r="J225" s="36">
        <f>J226</f>
        <v>1200</v>
      </c>
      <c r="K225" s="37"/>
      <c r="L225" s="6"/>
    </row>
    <row r="226" spans="1:12" ht="15.6" customHeight="1">
      <c r="A226" s="34" t="s">
        <v>18</v>
      </c>
      <c r="B226" s="38">
        <v>0</v>
      </c>
      <c r="C226" s="38"/>
      <c r="D226" s="38">
        <v>0</v>
      </c>
      <c r="E226" s="38"/>
      <c r="F226" s="38">
        <v>1200</v>
      </c>
      <c r="G226" s="38"/>
      <c r="H226" s="38">
        <v>0</v>
      </c>
      <c r="I226" s="36"/>
      <c r="J226" s="38">
        <v>1200</v>
      </c>
      <c r="K226" s="37"/>
      <c r="L226" s="6"/>
    </row>
    <row r="227" spans="1:12" ht="15.6" customHeight="1">
      <c r="A227" s="33" t="s">
        <v>55</v>
      </c>
      <c r="B227" s="52">
        <f>SUM(B228+B231)</f>
        <v>450</v>
      </c>
      <c r="C227" s="52"/>
      <c r="D227" s="52">
        <f>SUM(D228+D231)</f>
        <v>200</v>
      </c>
      <c r="E227" s="52"/>
      <c r="F227" s="52">
        <f>SUM(F228+F231)</f>
        <v>200</v>
      </c>
      <c r="G227" s="52"/>
      <c r="H227" s="52">
        <f>SUM(H228+H231)</f>
        <v>50</v>
      </c>
      <c r="I227" s="52"/>
      <c r="J227" s="52">
        <f>SUM(J228+J231)</f>
        <v>900</v>
      </c>
      <c r="K227" s="53"/>
      <c r="L227" s="6"/>
    </row>
    <row r="228" spans="1:12" ht="15.6" customHeight="1">
      <c r="A228" s="14" t="s">
        <v>33</v>
      </c>
      <c r="B228" s="36">
        <f>SUM(B229:B230)</f>
        <v>50</v>
      </c>
      <c r="C228" s="36"/>
      <c r="D228" s="36">
        <f>SUM(D229:D230)</f>
        <v>200</v>
      </c>
      <c r="E228" s="36"/>
      <c r="F228" s="36">
        <f>SUM(F229:F230)</f>
        <v>200</v>
      </c>
      <c r="G228" s="36"/>
      <c r="H228" s="36">
        <f>SUM(H229:H230)</f>
        <v>50</v>
      </c>
      <c r="I228" s="36"/>
      <c r="J228" s="36">
        <f>SUM(J229:J230)</f>
        <v>500</v>
      </c>
      <c r="K228" s="37"/>
      <c r="L228" s="6"/>
    </row>
    <row r="229" spans="1:12" ht="15.6" customHeight="1">
      <c r="A229" s="34" t="s">
        <v>18</v>
      </c>
      <c r="B229" s="38">
        <v>25</v>
      </c>
      <c r="C229" s="38"/>
      <c r="D229" s="38">
        <v>100</v>
      </c>
      <c r="E229" s="38"/>
      <c r="F229" s="38">
        <v>100</v>
      </c>
      <c r="G229" s="38"/>
      <c r="H229" s="38">
        <v>25</v>
      </c>
      <c r="I229" s="36"/>
      <c r="J229" s="38">
        <v>250</v>
      </c>
      <c r="K229" s="37"/>
      <c r="L229" s="6"/>
    </row>
    <row r="230" spans="1:12" ht="15.6" customHeight="1">
      <c r="A230" s="34" t="s">
        <v>19</v>
      </c>
      <c r="B230" s="38">
        <v>25</v>
      </c>
      <c r="C230" s="38"/>
      <c r="D230" s="38">
        <v>100</v>
      </c>
      <c r="E230" s="38"/>
      <c r="F230" s="38">
        <v>100</v>
      </c>
      <c r="G230" s="38"/>
      <c r="H230" s="38">
        <v>25</v>
      </c>
      <c r="I230" s="36"/>
      <c r="J230" s="38">
        <v>250</v>
      </c>
      <c r="K230" s="37"/>
      <c r="L230" s="6"/>
    </row>
    <row r="231" spans="1:12" ht="15.6" customHeight="1">
      <c r="A231" s="14" t="s">
        <v>22</v>
      </c>
      <c r="B231" s="36">
        <f>SUM(B232:B234)</f>
        <v>400</v>
      </c>
      <c r="C231" s="36"/>
      <c r="D231" s="36">
        <f>SUM(D232:D234)</f>
        <v>0</v>
      </c>
      <c r="E231" s="36"/>
      <c r="F231" s="36">
        <f>SUM(F232:F234)</f>
        <v>0</v>
      </c>
      <c r="G231" s="36"/>
      <c r="H231" s="36">
        <f>SUM(H232:H234)</f>
        <v>0</v>
      </c>
      <c r="I231" s="36"/>
      <c r="J231" s="36">
        <f>SUM(J232:J234)</f>
        <v>400</v>
      </c>
      <c r="K231" s="37"/>
      <c r="L231" s="6"/>
    </row>
    <row r="232" spans="1:12" ht="15.6" customHeight="1">
      <c r="A232" s="34" t="s">
        <v>18</v>
      </c>
      <c r="B232" s="38">
        <v>200</v>
      </c>
      <c r="C232" s="36"/>
      <c r="D232" s="38">
        <v>0</v>
      </c>
      <c r="E232" s="38"/>
      <c r="F232" s="38">
        <v>0</v>
      </c>
      <c r="G232" s="38"/>
      <c r="H232" s="38">
        <v>0</v>
      </c>
      <c r="I232" s="36"/>
      <c r="J232" s="38">
        <v>200</v>
      </c>
      <c r="K232" s="37"/>
      <c r="L232" s="6"/>
    </row>
    <row r="233" spans="1:12" ht="15.6" customHeight="1">
      <c r="A233" s="34" t="s">
        <v>19</v>
      </c>
      <c r="B233" s="38">
        <v>100</v>
      </c>
      <c r="C233" s="36"/>
      <c r="D233" s="38">
        <v>0</v>
      </c>
      <c r="E233" s="38"/>
      <c r="F233" s="38">
        <v>0</v>
      </c>
      <c r="G233" s="38"/>
      <c r="H233" s="38">
        <v>0</v>
      </c>
      <c r="I233" s="36"/>
      <c r="J233" s="38">
        <v>100</v>
      </c>
      <c r="K233" s="37"/>
      <c r="L233" s="6"/>
    </row>
    <row r="234" spans="1:12" ht="15.75" customHeight="1">
      <c r="A234" s="35" t="s">
        <v>20</v>
      </c>
      <c r="B234" s="38">
        <v>100</v>
      </c>
      <c r="C234" s="36"/>
      <c r="D234" s="38">
        <v>0</v>
      </c>
      <c r="E234" s="38"/>
      <c r="F234" s="38">
        <v>0</v>
      </c>
      <c r="G234" s="38"/>
      <c r="H234" s="38">
        <v>0</v>
      </c>
      <c r="I234" s="36"/>
      <c r="J234" s="38">
        <v>100</v>
      </c>
      <c r="K234" s="37"/>
      <c r="L234" s="6"/>
    </row>
    <row r="235" spans="1:12" ht="33.6" customHeight="1">
      <c r="A235" s="26" t="s">
        <v>6</v>
      </c>
      <c r="B235" s="60">
        <f>SUM(B9+B150+B199)</f>
        <v>12493</v>
      </c>
      <c r="C235" s="64">
        <f>B235/J235</f>
        <v>9.6070439864657034E-2</v>
      </c>
      <c r="D235" s="61">
        <f>SUM(D9+D150+D199)</f>
        <v>24460</v>
      </c>
      <c r="E235" s="64">
        <f>D235/J235</f>
        <v>0.18809597047062443</v>
      </c>
      <c r="F235" s="61">
        <f>SUM(F9+F150+F199)</f>
        <v>60137</v>
      </c>
      <c r="G235" s="64">
        <f>F235/J235</f>
        <v>0.46245001537988312</v>
      </c>
      <c r="H235" s="61">
        <f>SUM(H9+H150+H199)</f>
        <v>32950</v>
      </c>
      <c r="I235" s="64">
        <f>H235/J235</f>
        <v>0.25338357428483543</v>
      </c>
      <c r="J235" s="67">
        <f>SUM(J9+J150+J199)</f>
        <v>130040</v>
      </c>
      <c r="K235" s="65">
        <f>C235+E235+G235+I235</f>
        <v>1</v>
      </c>
      <c r="L235" s="6"/>
    </row>
    <row r="236" spans="1:12">
      <c r="A236" s="7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6"/>
    </row>
    <row r="237" spans="1:12" ht="50.25" customHeight="1" thickBot="1">
      <c r="A237" s="27"/>
      <c r="B237" s="9"/>
      <c r="C237" s="9"/>
      <c r="D237" s="9"/>
      <c r="E237" s="9"/>
      <c r="F237" s="9"/>
      <c r="G237" s="9"/>
      <c r="H237" s="9"/>
      <c r="I237" s="9"/>
      <c r="J237" s="66"/>
      <c r="K237" s="8"/>
      <c r="L237" s="1"/>
    </row>
    <row r="238" spans="1:12" ht="15.75">
      <c r="A238" s="15"/>
    </row>
  </sheetData>
  <mergeCells count="35">
    <mergeCell ref="K7:K8"/>
    <mergeCell ref="K9:K10"/>
    <mergeCell ref="K150:K151"/>
    <mergeCell ref="A5:J5"/>
    <mergeCell ref="A2:C2"/>
    <mergeCell ref="H2:J2"/>
    <mergeCell ref="H150:H151"/>
    <mergeCell ref="I150:I151"/>
    <mergeCell ref="J150:J151"/>
    <mergeCell ref="H9:H10"/>
    <mergeCell ref="I9:I10"/>
    <mergeCell ref="J9:J10"/>
    <mergeCell ref="A150:A151"/>
    <mergeCell ref="B150:B151"/>
    <mergeCell ref="C150:C151"/>
    <mergeCell ref="D150:D151"/>
    <mergeCell ref="E150:E151"/>
    <mergeCell ref="F150:F151"/>
    <mergeCell ref="G150:G151"/>
    <mergeCell ref="H7:H8"/>
    <mergeCell ref="I7:I8"/>
    <mergeCell ref="J7:J8"/>
    <mergeCell ref="A9:A10"/>
    <mergeCell ref="B9:B10"/>
    <mergeCell ref="C9:C10"/>
    <mergeCell ref="D9:D10"/>
    <mergeCell ref="E9:E10"/>
    <mergeCell ref="F9:F10"/>
    <mergeCell ref="G9:G10"/>
    <mergeCell ref="B7:B8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2021-04-07T05:31:52Z</dcterms:modified>
</cp:coreProperties>
</file>